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30094703\Desktop\"/>
    </mc:Choice>
  </mc:AlternateContent>
  <xr:revisionPtr revIDLastSave="0" documentId="13_ncr:1_{1EDB70F3-1614-4337-A4BE-304D7145E987}" xr6:coauthVersionLast="47" xr6:coauthVersionMax="47" xr10:uidLastSave="{00000000-0000-0000-0000-000000000000}"/>
  <bookViews>
    <workbookView xWindow="1050" yWindow="1740" windowWidth="22455" windowHeight="14190" activeTab="1" xr2:uid="{3CC913CB-6270-4F6D-BDE6-B73CFCAC55A3}"/>
  </bookViews>
  <sheets>
    <sheet name="使用上の注意" sheetId="1" r:id="rId1"/>
    <sheet name="LED点灯回路" sheetId="10" r:id="rId2"/>
  </sheet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LED点灯回路!$A$1:$AH$186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10" l="1"/>
  <c r="W75" i="10"/>
  <c r="W76" i="10"/>
  <c r="W77" i="10"/>
  <c r="Y77" i="10" s="1"/>
  <c r="W78" i="10"/>
  <c r="W79" i="10"/>
  <c r="Y79" i="10" s="1"/>
  <c r="W80" i="10"/>
  <c r="W81" i="10"/>
  <c r="Y81" i="10" s="1"/>
  <c r="W82" i="10"/>
  <c r="Y74" i="10"/>
  <c r="Y75" i="10"/>
  <c r="Y76" i="10"/>
  <c r="Y78" i="10"/>
  <c r="Y80" i="10"/>
  <c r="Y82" i="10"/>
  <c r="Y73" i="10"/>
  <c r="W73" i="10"/>
  <c r="O74" i="10"/>
  <c r="O75" i="10" s="1"/>
  <c r="O76" i="10" s="1"/>
  <c r="O77" i="10" s="1"/>
  <c r="O78" i="10" s="1"/>
  <c r="O79" i="10" s="1"/>
  <c r="O80" i="10" s="1"/>
  <c r="O81" i="10" s="1"/>
  <c r="O82" i="10" s="1"/>
  <c r="R73" i="10"/>
  <c r="R74" i="10" s="1"/>
  <c r="R75" i="10" s="1"/>
  <c r="R76" i="10" s="1"/>
  <c r="R77" i="10" s="1"/>
  <c r="R78" i="10" s="1"/>
  <c r="R79" i="10" s="1"/>
  <c r="R80" i="10" s="1"/>
  <c r="R81" i="10" s="1"/>
  <c r="R82" i="10" s="1"/>
  <c r="S74" i="10"/>
  <c r="S75" i="10" s="1"/>
  <c r="S76" i="10" s="1"/>
  <c r="S77" i="10" s="1"/>
  <c r="S78" i="10" s="1"/>
  <c r="S79" i="10" s="1"/>
  <c r="S80" i="10" s="1"/>
  <c r="S81" i="10" s="1"/>
  <c r="S82" i="10" s="1"/>
  <c r="S38" i="10"/>
  <c r="T38" i="10" s="1"/>
  <c r="N73" i="10" s="1"/>
  <c r="N74" i="10" s="1"/>
  <c r="Q74" i="10" l="1"/>
  <c r="T74" i="10" s="1"/>
  <c r="U74" i="10" s="1"/>
  <c r="N75" i="10"/>
  <c r="Q73" i="10"/>
  <c r="T73" i="10" s="1"/>
  <c r="U73" i="10" s="1"/>
  <c r="N76" i="10" l="1"/>
  <c r="Q75" i="10"/>
  <c r="T75" i="10" s="1"/>
  <c r="U75" i="10" s="1"/>
  <c r="N77" i="10" l="1"/>
  <c r="Q76" i="10"/>
  <c r="T76" i="10" s="1"/>
  <c r="U76" i="10" s="1"/>
  <c r="N78" i="10" l="1"/>
  <c r="Q77" i="10"/>
  <c r="T77" i="10" s="1"/>
  <c r="U77" i="10" s="1"/>
  <c r="Q78" i="10" l="1"/>
  <c r="T78" i="10" s="1"/>
  <c r="U78" i="10" s="1"/>
  <c r="N79" i="10"/>
  <c r="Q79" i="10" l="1"/>
  <c r="T79" i="10" s="1"/>
  <c r="U79" i="10" s="1"/>
  <c r="N80" i="10"/>
  <c r="N81" i="10" l="1"/>
  <c r="Q80" i="10"/>
  <c r="T80" i="10" s="1"/>
  <c r="U80" i="10" s="1"/>
  <c r="N82" i="10" l="1"/>
  <c r="Q82" i="10" s="1"/>
  <c r="T82" i="10" s="1"/>
  <c r="U82" i="10" s="1"/>
  <c r="Q81" i="10"/>
  <c r="T81" i="10" s="1"/>
  <c r="U81" i="10" s="1"/>
</calcChain>
</file>

<file path=xl/sharedStrings.xml><?xml version="1.0" encoding="utf-8"?>
<sst xmlns="http://schemas.openxmlformats.org/spreadsheetml/2006/main" count="50" uniqueCount="47">
  <si>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</si>
  <si>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</si>
  <si>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</si>
  <si>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</si>
  <si>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</si>
  <si>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</si>
  <si>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</si>
  <si>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</si>
  <si>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</si>
  <si>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【文字の定義】</t>
  </si>
  <si>
    <t>【関係式】</t>
  </si>
  <si>
    <t>■LED点灯回路</t>
  </si>
  <si>
    <t>LED点灯回路はデータシートからの読み取りが必要になるためROHM社製「CSL1101WBAW1」を例に回路設計を進める。</t>
  </si>
  <si>
    <t>https://www.rohm.co.jp/products/led/chip-leds-mono-color-type/standard/csl1101wbaw-product</t>
  </si>
  <si>
    <t>データシートは下のURLを参照</t>
  </si>
  <si>
    <t>IFb：光度の基準電流</t>
  </si>
  <si>
    <t>PV：目標光度</t>
  </si>
  <si>
    <t>PV[mcd]</t>
  </si>
  <si>
    <t>IFb[mcd]</t>
  </si>
  <si>
    <t>If[A]</t>
  </si>
  <si>
    <t>If：目標光度を出すために必要な電流</t>
  </si>
  <si>
    <t>Vf：LEDにIfの電流が流れているときの電圧</t>
  </si>
  <si>
    <t>IFb[A]</t>
  </si>
  <si>
    <t>RLI:光度係数</t>
  </si>
  <si>
    <t>RLI[-]</t>
  </si>
  <si>
    <t>Vf[V]</t>
  </si>
  <si>
    <t>VF[V]</t>
  </si>
  <si>
    <t>Vf[V]:LEDにかかる電圧</t>
  </si>
  <si>
    <t>If[A]:LEDに流れる電流</t>
  </si>
  <si>
    <t>R[Ω]：抵抗値</t>
  </si>
  <si>
    <t>Vdd[V]:印加電圧</t>
  </si>
  <si>
    <t>Vce[V]:トランジスタによる電圧降下</t>
  </si>
  <si>
    <t>VCC[V]</t>
  </si>
  <si>
    <t>R[Ω]</t>
  </si>
  <si>
    <t>VR[V]</t>
  </si>
  <si>
    <t>Vce[V]</t>
  </si>
  <si>
    <t>Vsum[V]</t>
  </si>
  <si>
    <t>Vcc-Vsum[V]</t>
  </si>
  <si>
    <t>PNP型バイポーラトランジスタの場合</t>
  </si>
  <si>
    <t>NPN型バイポーラトランジスタの場合</t>
  </si>
  <si>
    <t>※Vcc-Vsum≧0であれば目標光度以上で点灯する。&gt;&gt;0になると明るすぎたり、ディレーティングの許容値を超え、寿命が減ったりLEDが切れたりするので注意が必要</t>
  </si>
  <si>
    <t>Rθ[℃/W]</t>
  </si>
  <si>
    <t>W[W]</t>
  </si>
  <si>
    <t>ΔT[℃]</t>
  </si>
  <si>
    <t>W：LEDが消費する電力</t>
  </si>
  <si>
    <t>Rθ：熱抵抗</t>
  </si>
  <si>
    <t>ΔT：点灯による温度上昇　※温度上昇しても動作温度以内になるように使用する必要がある。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</si>
</sst>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9" formatCode="0.00_ ;[Red]\-0.00\ "/>
  </numFmts>
  <fonts count="10">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b/>
      <sz val="11"/>
      <color rgb="FFFF0000"/>
      <name val="Meiryo UI"/>
      <family val="3"/>
      <charset val="128"/>
    </font>
    <font>
      <sz val="11"/>
      <color indexed="8"/>
      <name val="ＭＳ Ｐゴシック"/>
      <family val="3"/>
      <charset val="128"/>
    </font>
    <font>
      <sz val="9"/>
      <color theme="1" tint="0.1499984740745262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99"/>
        <bgColor indexed="64"/>
      </patternFill>
    </fill>
  </fills>
  <borders count="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0" fontId="8" fillId="0" borderId="0">
      <alignment vertical="center"/>
    </xf>
  </cellStyleXfs>
  <cellXfs count="25">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0" xfId="2" applyFont="1" applyFill="1"/>
    <xf numFmtId="0" fontId="5" fillId="2" borderId="2" xfId="2" applyFont="1" applyFill="1" applyBorder="1"/>
    <xf numFmtId="0" fontId="5" fillId="0" borderId="2" xfId="0" applyFont="1" applyBorder="1" applyAlignment="1">
      <alignment shrinkToFit="1"/>
    </xf>
    <xf numFmtId="0" fontId="7" fillId="4" borderId="2" xfId="0" applyFont="1" applyFill="1" applyBorder="1"/>
    <xf numFmtId="0" fontId="5" fillId="4" borderId="2" xfId="0" applyFont="1" applyFill="1" applyBorder="1"/>
    <xf numFmtId="0" fontId="5" fillId="3" borderId="2" xfId="0" applyFont="1" applyFill="1" applyBorder="1"/>
    <xf numFmtId="0" fontId="5" fillId="4" borderId="4" xfId="0" applyFont="1" applyFill="1" applyBorder="1"/>
    <xf numFmtId="165" fontId="5" fillId="3" borderId="2" xfId="0" applyNumberFormat="1" applyFont="1" applyFill="1" applyBorder="1"/>
    <xf numFmtId="2" fontId="5" fillId="3" borderId="2" xfId="0" applyNumberFormat="1" applyFont="1" applyFill="1" applyBorder="1"/>
    <xf numFmtId="164" fontId="5" fillId="3" borderId="4" xfId="0" applyNumberFormat="1" applyFont="1" applyFill="1" applyBorder="1"/>
    <xf numFmtId="0" fontId="5" fillId="0" borderId="3" xfId="0" applyFont="1" applyBorder="1" applyAlignment="1">
      <alignment shrinkToFit="1"/>
    </xf>
    <xf numFmtId="0" fontId="0" fillId="0" borderId="0" xfId="0" applyAlignment="1">
      <alignment vertical="center"/>
    </xf>
    <xf numFmtId="0" fontId="9" fillId="0" borderId="0" xfId="3" applyFont="1">
      <alignment vertical="center"/>
    </xf>
    <xf numFmtId="165" fontId="5" fillId="4" borderId="2" xfId="0" applyNumberFormat="1" applyFont="1" applyFill="1" applyBorder="1"/>
    <xf numFmtId="169" fontId="5" fillId="3" borderId="2" xfId="0" applyNumberFormat="1" applyFont="1" applyFill="1" applyBorder="1"/>
    <xf numFmtId="0" fontId="5" fillId="3" borderId="2" xfId="2" applyFont="1" applyFill="1" applyBorder="1"/>
    <xf numFmtId="1" fontId="5" fillId="3" borderId="2" xfId="2" applyNumberFormat="1" applyFont="1" applyFill="1" applyBorder="1"/>
  </cellXfs>
  <cellStyles count="4">
    <cellStyle name="ハイパーリンク" xfId="1" builtinId="8"/>
    <cellStyle name="標準" xfId="0" builtinId="0"/>
    <cellStyle name="標準 2" xfId="2" xr:uid="{A20CEBCA-DF01-4FBF-8B69-5843B44DFC14}"/>
    <cellStyle name="標準_HJ-203VE_歩数計1chip_ES1.1評価(加振機調整)_2010_10_15" xfId="3" xr:uid="{891C7D53-9AD6-4CB5-8B15-A98D2AC0CF0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LED点灯回路!$P$73:$P$82</c:f>
              <c:numCache>
                <c:formatCode>General</c:formatCode>
                <c:ptCount val="10"/>
                <c:pt idx="0">
                  <c:v>300</c:v>
                </c:pt>
                <c:pt idx="1">
                  <c:v>350</c:v>
                </c:pt>
                <c:pt idx="2">
                  <c:v>400</c:v>
                </c:pt>
                <c:pt idx="3">
                  <c:v>450</c:v>
                </c:pt>
                <c:pt idx="4">
                  <c:v>500</c:v>
                </c:pt>
                <c:pt idx="5">
                  <c:v>550</c:v>
                </c:pt>
                <c:pt idx="6">
                  <c:v>600</c:v>
                </c:pt>
                <c:pt idx="7">
                  <c:v>650</c:v>
                </c:pt>
                <c:pt idx="8">
                  <c:v>700</c:v>
                </c:pt>
                <c:pt idx="9">
                  <c:v>750</c:v>
                </c:pt>
              </c:numCache>
            </c:numRef>
          </c:xVal>
          <c:yVal>
            <c:numRef>
              <c:f>LED点灯回路!$U$73:$U$82</c:f>
              <c:numCache>
                <c:formatCode>0.00_ ;[Red]\-0.00\ </c:formatCode>
                <c:ptCount val="10"/>
                <c:pt idx="0">
                  <c:v>1.2222580645161294</c:v>
                </c:pt>
                <c:pt idx="1">
                  <c:v>1.0609677419354844</c:v>
                </c:pt>
                <c:pt idx="2">
                  <c:v>0.89967741935483936</c:v>
                </c:pt>
                <c:pt idx="3">
                  <c:v>0.73838709677419345</c:v>
                </c:pt>
                <c:pt idx="4">
                  <c:v>0.57709677419354932</c:v>
                </c:pt>
                <c:pt idx="5">
                  <c:v>0.41580645161290342</c:v>
                </c:pt>
                <c:pt idx="6">
                  <c:v>0.2545161290322584</c:v>
                </c:pt>
                <c:pt idx="7">
                  <c:v>9.322580645161338E-2</c:v>
                </c:pt>
                <c:pt idx="8">
                  <c:v>-6.8064516129032526E-2</c:v>
                </c:pt>
                <c:pt idx="9">
                  <c:v>-0.22935483870967666</c:v>
                </c:pt>
              </c:numCache>
            </c:numRef>
          </c:yVal>
          <c:smooth val="1"/>
          <c:extLst>
            <c:ext xmlns:c16="http://schemas.microsoft.com/office/drawing/2014/chart" uri="{C3380CC4-5D6E-409C-BE32-E72D297353CC}">
              <c16:uniqueId val="{00000000-9353-4424-AC2A-F17507D92993}"/>
            </c:ext>
          </c:extLst>
        </c:ser>
        <c:dLbls>
          <c:showLegendKey val="0"/>
          <c:showVal val="0"/>
          <c:showCatName val="0"/>
          <c:showSerName val="0"/>
          <c:showPercent val="0"/>
          <c:showBubbleSize val="0"/>
        </c:dLbls>
        <c:axId val="1077492240"/>
        <c:axId val="1077489944"/>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抵抗</a:t>
                </a:r>
                <a:r>
                  <a:rPr lang="en-US" altLang="ja-JP"/>
                  <a:t>R[Ω]</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電圧</a:t>
                </a:r>
                <a:r>
                  <a:rPr lang="en-US" altLang="ja-JP"/>
                  <a:t>[A]</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_ ;[Red]\-0.00\ "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47625</xdr:colOff>
      <xdr:row>70</xdr:row>
      <xdr:rowOff>161925</xdr:rowOff>
    </xdr:from>
    <xdr:to>
      <xdr:col>11</xdr:col>
      <xdr:colOff>585840</xdr:colOff>
      <xdr:row>90</xdr:row>
      <xdr:rowOff>91795</xdr:rowOff>
    </xdr:to>
    <xdr:graphicFrame macro="">
      <xdr:nvGraphicFramePr>
        <xdr:cNvPr id="67" name="グラフ 66">
          <a:extLst>
            <a:ext uri="{FF2B5EF4-FFF2-40B4-BE49-F238E27FC236}">
              <a16:creationId xmlns:a16="http://schemas.microsoft.com/office/drawing/2014/main" id="{2AEA6EFB-A250-482B-956C-B792C15D1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133350</xdr:colOff>
      <xdr:row>9</xdr:row>
      <xdr:rowOff>0</xdr:rowOff>
    </xdr:from>
    <xdr:to>
      <xdr:col>4</xdr:col>
      <xdr:colOff>438150</xdr:colOff>
      <xdr:row>13</xdr:row>
      <xdr:rowOff>74006</xdr:rowOff>
    </xdr:to>
    <xdr:pic>
      <xdr:nvPicPr>
        <xdr:cNvPr id="3" name="図 2">
          <a:extLst>
            <a:ext uri="{FF2B5EF4-FFF2-40B4-BE49-F238E27FC236}">
              <a16:creationId xmlns:a16="http://schemas.microsoft.com/office/drawing/2014/main" id="{2CDCAA1F-B173-694E-4BF0-E6B397879D14}"/>
            </a:ext>
          </a:extLst>
        </xdr:cNvPr>
        <xdr:cNvPicPr>
          <a:picLocks noChangeAspect="1"/>
        </xdr:cNvPicPr>
      </xdr:nvPicPr>
      <xdr:blipFill>
        <a:blip xmlns:r="http://schemas.openxmlformats.org/officeDocument/2006/relationships" r:embed="rId2"/>
        <a:stretch>
          <a:fillRect/>
        </a:stretch>
      </xdr:blipFill>
      <xdr:spPr>
        <a:xfrm>
          <a:off x="733425" y="1800225"/>
          <a:ext cx="923925" cy="874106"/>
        </a:xfrm>
        <a:prstGeom prst="rect">
          <a:avLst/>
        </a:prstGeom>
      </xdr:spPr>
    </xdr:pic>
    <xdr:clientData/>
  </xdr:twoCellAnchor>
  <xdr:twoCellAnchor editAs="oneCell">
    <xdr:from>
      <xdr:col>3</xdr:col>
      <xdr:colOff>190500</xdr:colOff>
      <xdr:row>17</xdr:row>
      <xdr:rowOff>190500</xdr:rowOff>
    </xdr:from>
    <xdr:to>
      <xdr:col>12</xdr:col>
      <xdr:colOff>162705</xdr:colOff>
      <xdr:row>25</xdr:row>
      <xdr:rowOff>171671</xdr:rowOff>
    </xdr:to>
    <xdr:pic>
      <xdr:nvPicPr>
        <xdr:cNvPr id="4" name="図 3">
          <a:extLst>
            <a:ext uri="{FF2B5EF4-FFF2-40B4-BE49-F238E27FC236}">
              <a16:creationId xmlns:a16="http://schemas.microsoft.com/office/drawing/2014/main" id="{789D3595-AF20-6709-55C0-02BF0F359A79}"/>
            </a:ext>
          </a:extLst>
        </xdr:cNvPr>
        <xdr:cNvPicPr>
          <a:picLocks noChangeAspect="1"/>
        </xdr:cNvPicPr>
      </xdr:nvPicPr>
      <xdr:blipFill>
        <a:blip xmlns:r="http://schemas.openxmlformats.org/officeDocument/2006/relationships" r:embed="rId3"/>
        <a:stretch>
          <a:fillRect/>
        </a:stretch>
      </xdr:blipFill>
      <xdr:spPr>
        <a:xfrm>
          <a:off x="790575" y="3590925"/>
          <a:ext cx="5591955" cy="1581371"/>
        </a:xfrm>
        <a:prstGeom prst="rect">
          <a:avLst/>
        </a:prstGeom>
      </xdr:spPr>
    </xdr:pic>
    <xdr:clientData/>
  </xdr:twoCellAnchor>
  <xdr:twoCellAnchor>
    <xdr:from>
      <xdr:col>22</xdr:col>
      <xdr:colOff>9525</xdr:colOff>
      <xdr:row>7</xdr:row>
      <xdr:rowOff>19050</xdr:rowOff>
    </xdr:from>
    <xdr:to>
      <xdr:col>31</xdr:col>
      <xdr:colOff>209550</xdr:colOff>
      <xdr:row>26</xdr:row>
      <xdr:rowOff>177439</xdr:rowOff>
    </xdr:to>
    <xdr:grpSp>
      <xdr:nvGrpSpPr>
        <xdr:cNvPr id="88" name="グループ化 87">
          <a:extLst>
            <a:ext uri="{FF2B5EF4-FFF2-40B4-BE49-F238E27FC236}">
              <a16:creationId xmlns:a16="http://schemas.microsoft.com/office/drawing/2014/main" id="{BD37E473-F685-261A-BAF6-87084368166A}"/>
            </a:ext>
          </a:extLst>
        </xdr:cNvPr>
        <xdr:cNvGrpSpPr/>
      </xdr:nvGrpSpPr>
      <xdr:grpSpPr>
        <a:xfrm>
          <a:off x="13630275" y="1419225"/>
          <a:ext cx="6372225" cy="3958864"/>
          <a:chOff x="514350" y="7991475"/>
          <a:chExt cx="6372225" cy="3958864"/>
        </a:xfrm>
      </xdr:grpSpPr>
      <xdr:pic>
        <xdr:nvPicPr>
          <xdr:cNvPr id="27" name="図 26">
            <a:extLst>
              <a:ext uri="{FF2B5EF4-FFF2-40B4-BE49-F238E27FC236}">
                <a16:creationId xmlns:a16="http://schemas.microsoft.com/office/drawing/2014/main" id="{17D332CA-2E3D-7CC9-3ECD-F89C9B10B029}"/>
              </a:ext>
            </a:extLst>
          </xdr:cNvPr>
          <xdr:cNvPicPr>
            <a:picLocks noChangeAspect="1"/>
          </xdr:cNvPicPr>
        </xdr:nvPicPr>
        <xdr:blipFill>
          <a:blip xmlns:r="http://schemas.openxmlformats.org/officeDocument/2006/relationships" r:embed="rId4"/>
          <a:stretch>
            <a:fillRect/>
          </a:stretch>
        </xdr:blipFill>
        <xdr:spPr>
          <a:xfrm>
            <a:off x="514350" y="7991475"/>
            <a:ext cx="6372225" cy="3958864"/>
          </a:xfrm>
          <a:prstGeom prst="rect">
            <a:avLst/>
          </a:prstGeom>
        </xdr:spPr>
      </xdr:pic>
      <xdr:grpSp>
        <xdr:nvGrpSpPr>
          <xdr:cNvPr id="73" name="グループ化 72">
            <a:extLst>
              <a:ext uri="{FF2B5EF4-FFF2-40B4-BE49-F238E27FC236}">
                <a16:creationId xmlns:a16="http://schemas.microsoft.com/office/drawing/2014/main" id="{0077D976-88AF-4BF3-8DF8-A09DC697364A}"/>
              </a:ext>
            </a:extLst>
          </xdr:cNvPr>
          <xdr:cNvGrpSpPr/>
        </xdr:nvGrpSpPr>
        <xdr:grpSpPr>
          <a:xfrm>
            <a:off x="2371725" y="10706100"/>
            <a:ext cx="1714500" cy="600075"/>
            <a:chOff x="2371725" y="10925175"/>
            <a:chExt cx="1600200" cy="371475"/>
          </a:xfrm>
        </xdr:grpSpPr>
        <xdr:cxnSp macro="">
          <xdr:nvCxnSpPr>
            <xdr:cNvPr id="74" name="直線コネクタ 73">
              <a:extLst>
                <a:ext uri="{FF2B5EF4-FFF2-40B4-BE49-F238E27FC236}">
                  <a16:creationId xmlns:a16="http://schemas.microsoft.com/office/drawing/2014/main" id="{A052937A-7F42-15A1-1EFC-CEE3072520B2}"/>
                </a:ext>
              </a:extLst>
            </xdr:cNvPr>
            <xdr:cNvCxnSpPr/>
          </xdr:nvCxnSpPr>
          <xdr:spPr>
            <a:xfrm>
              <a:off x="2371725" y="10925175"/>
              <a:ext cx="16002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矢印コネクタ 74">
              <a:extLst>
                <a:ext uri="{FF2B5EF4-FFF2-40B4-BE49-F238E27FC236}">
                  <a16:creationId xmlns:a16="http://schemas.microsoft.com/office/drawing/2014/main" id="{8CEF6230-3FE9-3146-2814-8F6FD41FA984}"/>
                </a:ext>
              </a:extLst>
            </xdr:cNvPr>
            <xdr:cNvCxnSpPr/>
          </xdr:nvCxnSpPr>
          <xdr:spPr>
            <a:xfrm>
              <a:off x="3962400" y="10934700"/>
              <a:ext cx="0"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657224</xdr:colOff>
      <xdr:row>7</xdr:row>
      <xdr:rowOff>142875</xdr:rowOff>
    </xdr:from>
    <xdr:to>
      <xdr:col>21</xdr:col>
      <xdr:colOff>133918</xdr:colOff>
      <xdr:row>27</xdr:row>
      <xdr:rowOff>19495</xdr:rowOff>
    </xdr:to>
    <xdr:grpSp>
      <xdr:nvGrpSpPr>
        <xdr:cNvPr id="89" name="グループ化 88">
          <a:extLst>
            <a:ext uri="{FF2B5EF4-FFF2-40B4-BE49-F238E27FC236}">
              <a16:creationId xmlns:a16="http://schemas.microsoft.com/office/drawing/2014/main" id="{2FE53AF0-7300-E562-0ACF-997EE9F3AB43}"/>
            </a:ext>
          </a:extLst>
        </xdr:cNvPr>
        <xdr:cNvGrpSpPr/>
      </xdr:nvGrpSpPr>
      <xdr:grpSpPr>
        <a:xfrm>
          <a:off x="6877049" y="1543050"/>
          <a:ext cx="6191819" cy="3877120"/>
          <a:chOff x="6877049" y="1543050"/>
          <a:chExt cx="6191819" cy="3877120"/>
        </a:xfrm>
      </xdr:grpSpPr>
      <xdr:pic>
        <xdr:nvPicPr>
          <xdr:cNvPr id="5" name="図 4">
            <a:extLst>
              <a:ext uri="{FF2B5EF4-FFF2-40B4-BE49-F238E27FC236}">
                <a16:creationId xmlns:a16="http://schemas.microsoft.com/office/drawing/2014/main" id="{C86147EA-D2C7-37E2-0250-DC9A499D6BC8}"/>
              </a:ext>
            </a:extLst>
          </xdr:cNvPr>
          <xdr:cNvPicPr>
            <a:picLocks noChangeAspect="1"/>
          </xdr:cNvPicPr>
        </xdr:nvPicPr>
        <xdr:blipFill>
          <a:blip xmlns:r="http://schemas.openxmlformats.org/officeDocument/2006/relationships" r:embed="rId5"/>
          <a:stretch>
            <a:fillRect/>
          </a:stretch>
        </xdr:blipFill>
        <xdr:spPr>
          <a:xfrm>
            <a:off x="6877049" y="1543050"/>
            <a:ext cx="6191819" cy="3877120"/>
          </a:xfrm>
          <a:prstGeom prst="rect">
            <a:avLst/>
          </a:prstGeom>
        </xdr:spPr>
      </xdr:pic>
      <xdr:grpSp>
        <xdr:nvGrpSpPr>
          <xdr:cNvPr id="82" name="グループ化 81">
            <a:extLst>
              <a:ext uri="{FF2B5EF4-FFF2-40B4-BE49-F238E27FC236}">
                <a16:creationId xmlns:a16="http://schemas.microsoft.com/office/drawing/2014/main" id="{780ECD88-92C5-4794-865D-B0D72A15209F}"/>
              </a:ext>
            </a:extLst>
          </xdr:cNvPr>
          <xdr:cNvGrpSpPr/>
        </xdr:nvGrpSpPr>
        <xdr:grpSpPr>
          <a:xfrm>
            <a:off x="8534400" y="4352925"/>
            <a:ext cx="647700" cy="447675"/>
            <a:chOff x="2371725" y="10925175"/>
            <a:chExt cx="1600200" cy="371475"/>
          </a:xfrm>
        </xdr:grpSpPr>
        <xdr:cxnSp macro="">
          <xdr:nvCxnSpPr>
            <xdr:cNvPr id="83" name="直線コネクタ 82">
              <a:extLst>
                <a:ext uri="{FF2B5EF4-FFF2-40B4-BE49-F238E27FC236}">
                  <a16:creationId xmlns:a16="http://schemas.microsoft.com/office/drawing/2014/main" id="{9976358D-23C9-2318-59D2-F7736BD836BB}"/>
                </a:ext>
              </a:extLst>
            </xdr:cNvPr>
            <xdr:cNvCxnSpPr/>
          </xdr:nvCxnSpPr>
          <xdr:spPr>
            <a:xfrm>
              <a:off x="2371725" y="10925175"/>
              <a:ext cx="16002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矢印コネクタ 83">
              <a:extLst>
                <a:ext uri="{FF2B5EF4-FFF2-40B4-BE49-F238E27FC236}">
                  <a16:creationId xmlns:a16="http://schemas.microsoft.com/office/drawing/2014/main" id="{962A687C-A508-53D7-80B2-5403BBC6D095}"/>
                </a:ext>
              </a:extLst>
            </xdr:cNvPr>
            <xdr:cNvCxnSpPr/>
          </xdr:nvCxnSpPr>
          <xdr:spPr>
            <a:xfrm>
              <a:off x="3962400" y="10934700"/>
              <a:ext cx="0" cy="3619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552450</xdr:colOff>
      <xdr:row>8</xdr:row>
      <xdr:rowOff>123825</xdr:rowOff>
    </xdr:from>
    <xdr:to>
      <xdr:col>12</xdr:col>
      <xdr:colOff>552450</xdr:colOff>
      <xdr:row>29</xdr:row>
      <xdr:rowOff>171450</xdr:rowOff>
    </xdr:to>
    <xdr:cxnSp macro="">
      <xdr:nvCxnSpPr>
        <xdr:cNvPr id="91" name="直線コネクタ 90">
          <a:extLst>
            <a:ext uri="{FF2B5EF4-FFF2-40B4-BE49-F238E27FC236}">
              <a16:creationId xmlns:a16="http://schemas.microsoft.com/office/drawing/2014/main" id="{65DD68E6-1E33-EDC6-2647-27795226B593}"/>
            </a:ext>
          </a:extLst>
        </xdr:cNvPr>
        <xdr:cNvCxnSpPr/>
      </xdr:nvCxnSpPr>
      <xdr:spPr>
        <a:xfrm>
          <a:off x="6772275" y="1724025"/>
          <a:ext cx="0" cy="424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581025</xdr:colOff>
      <xdr:row>8</xdr:row>
      <xdr:rowOff>47625</xdr:rowOff>
    </xdr:from>
    <xdr:to>
      <xdr:col>21</xdr:col>
      <xdr:colOff>581025</xdr:colOff>
      <xdr:row>29</xdr:row>
      <xdr:rowOff>95250</xdr:rowOff>
    </xdr:to>
    <xdr:cxnSp macro="">
      <xdr:nvCxnSpPr>
        <xdr:cNvPr id="92" name="直線コネクタ 91">
          <a:extLst>
            <a:ext uri="{FF2B5EF4-FFF2-40B4-BE49-F238E27FC236}">
              <a16:creationId xmlns:a16="http://schemas.microsoft.com/office/drawing/2014/main" id="{17D04D80-BA19-46D5-B043-55CA8049BE3F}"/>
            </a:ext>
          </a:extLst>
        </xdr:cNvPr>
        <xdr:cNvCxnSpPr/>
      </xdr:nvCxnSpPr>
      <xdr:spPr>
        <a:xfrm>
          <a:off x="13515975" y="1647825"/>
          <a:ext cx="0" cy="424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29</xdr:row>
      <xdr:rowOff>95250</xdr:rowOff>
    </xdr:from>
    <xdr:to>
      <xdr:col>21</xdr:col>
      <xdr:colOff>581025</xdr:colOff>
      <xdr:row>35</xdr:row>
      <xdr:rowOff>180975</xdr:rowOff>
    </xdr:to>
    <xdr:cxnSp macro="">
      <xdr:nvCxnSpPr>
        <xdr:cNvPr id="93" name="直線コネクタ 92">
          <a:extLst>
            <a:ext uri="{FF2B5EF4-FFF2-40B4-BE49-F238E27FC236}">
              <a16:creationId xmlns:a16="http://schemas.microsoft.com/office/drawing/2014/main" id="{6701CBE6-EFA6-40E8-B659-0789FC15A660}"/>
            </a:ext>
          </a:extLst>
        </xdr:cNvPr>
        <xdr:cNvCxnSpPr/>
      </xdr:nvCxnSpPr>
      <xdr:spPr>
        <a:xfrm flipH="1">
          <a:off x="12268200" y="5895975"/>
          <a:ext cx="1247775" cy="128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561975</xdr:colOff>
      <xdr:row>29</xdr:row>
      <xdr:rowOff>180975</xdr:rowOff>
    </xdr:from>
    <xdr:to>
      <xdr:col>18</xdr:col>
      <xdr:colOff>0</xdr:colOff>
      <xdr:row>35</xdr:row>
      <xdr:rowOff>190500</xdr:rowOff>
    </xdr:to>
    <xdr:cxnSp macro="">
      <xdr:nvCxnSpPr>
        <xdr:cNvPr id="96" name="直線コネクタ 95">
          <a:extLst>
            <a:ext uri="{FF2B5EF4-FFF2-40B4-BE49-F238E27FC236}">
              <a16:creationId xmlns:a16="http://schemas.microsoft.com/office/drawing/2014/main" id="{34950B99-3020-4E7B-8B55-9BC9AF5CA1D8}"/>
            </a:ext>
          </a:extLst>
        </xdr:cNvPr>
        <xdr:cNvCxnSpPr/>
      </xdr:nvCxnSpPr>
      <xdr:spPr>
        <a:xfrm>
          <a:off x="6781800" y="5981700"/>
          <a:ext cx="4086225" cy="1209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11</xdr:row>
      <xdr:rowOff>0</xdr:rowOff>
    </xdr:from>
    <xdr:to>
      <xdr:col>15</xdr:col>
      <xdr:colOff>152400</xdr:colOff>
      <xdr:row>24</xdr:row>
      <xdr:rowOff>152400</xdr:rowOff>
    </xdr:to>
    <xdr:sp macro="" textlink="">
      <xdr:nvSpPr>
        <xdr:cNvPr id="99" name="四角形: 角を丸くする 98">
          <a:extLst>
            <a:ext uri="{FF2B5EF4-FFF2-40B4-BE49-F238E27FC236}">
              <a16:creationId xmlns:a16="http://schemas.microsoft.com/office/drawing/2014/main" id="{E32A5BED-4823-0AD9-7782-1B43C305116F}"/>
            </a:ext>
          </a:extLst>
        </xdr:cNvPr>
        <xdr:cNvSpPr/>
      </xdr:nvSpPr>
      <xdr:spPr>
        <a:xfrm>
          <a:off x="7877175" y="2200275"/>
          <a:ext cx="542925" cy="2752725"/>
        </a:xfrm>
        <a:prstGeom prst="roundRect">
          <a:avLst>
            <a:gd name="adj" fmla="val 23810"/>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561974</xdr:colOff>
      <xdr:row>24</xdr:row>
      <xdr:rowOff>28576</xdr:rowOff>
    </xdr:from>
    <xdr:to>
      <xdr:col>20</xdr:col>
      <xdr:colOff>95249</xdr:colOff>
      <xdr:row>26</xdr:row>
      <xdr:rowOff>114300</xdr:rowOff>
    </xdr:to>
    <xdr:sp macro="" textlink="">
      <xdr:nvSpPr>
        <xdr:cNvPr id="100" name="四角形: 角を丸くする 99">
          <a:extLst>
            <a:ext uri="{FF2B5EF4-FFF2-40B4-BE49-F238E27FC236}">
              <a16:creationId xmlns:a16="http://schemas.microsoft.com/office/drawing/2014/main" id="{AC3FD6CC-C549-4B90-91D6-F8D974A18982}"/>
            </a:ext>
          </a:extLst>
        </xdr:cNvPr>
        <xdr:cNvSpPr/>
      </xdr:nvSpPr>
      <xdr:spPr>
        <a:xfrm>
          <a:off x="8829674" y="4829176"/>
          <a:ext cx="3514725" cy="485774"/>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666750</xdr:colOff>
      <xdr:row>24</xdr:row>
      <xdr:rowOff>161925</xdr:rowOff>
    </xdr:from>
    <xdr:to>
      <xdr:col>18</xdr:col>
      <xdr:colOff>352425</xdr:colOff>
      <xdr:row>36</xdr:row>
      <xdr:rowOff>0</xdr:rowOff>
    </xdr:to>
    <xdr:cxnSp macro="">
      <xdr:nvCxnSpPr>
        <xdr:cNvPr id="102" name="直線矢印コネクタ 101">
          <a:extLst>
            <a:ext uri="{FF2B5EF4-FFF2-40B4-BE49-F238E27FC236}">
              <a16:creationId xmlns:a16="http://schemas.microsoft.com/office/drawing/2014/main" id="{B55BA719-3351-342A-575C-FF0A7223706C}"/>
            </a:ext>
          </a:extLst>
        </xdr:cNvPr>
        <xdr:cNvCxnSpPr/>
      </xdr:nvCxnSpPr>
      <xdr:spPr>
        <a:xfrm flipH="1" flipV="1">
          <a:off x="8239125" y="4962525"/>
          <a:ext cx="2981325" cy="2238375"/>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585787</xdr:colOff>
      <xdr:row>26</xdr:row>
      <xdr:rowOff>114300</xdr:rowOff>
    </xdr:from>
    <xdr:to>
      <xdr:col>19</xdr:col>
      <xdr:colOff>152400</xdr:colOff>
      <xdr:row>35</xdr:row>
      <xdr:rowOff>152400</xdr:rowOff>
    </xdr:to>
    <xdr:cxnSp macro="">
      <xdr:nvCxnSpPr>
        <xdr:cNvPr id="103" name="直線矢印コネクタ 102">
          <a:extLst>
            <a:ext uri="{FF2B5EF4-FFF2-40B4-BE49-F238E27FC236}">
              <a16:creationId xmlns:a16="http://schemas.microsoft.com/office/drawing/2014/main" id="{166A790E-26BF-4903-9D3F-97D0A1D7CF4B}"/>
            </a:ext>
          </a:extLst>
        </xdr:cNvPr>
        <xdr:cNvCxnSpPr>
          <a:stCxn id="100" idx="2"/>
        </xdr:cNvCxnSpPr>
      </xdr:nvCxnSpPr>
      <xdr:spPr>
        <a:xfrm>
          <a:off x="10587037" y="5314950"/>
          <a:ext cx="1128713" cy="1838325"/>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485775</xdr:colOff>
      <xdr:row>33</xdr:row>
      <xdr:rowOff>28575</xdr:rowOff>
    </xdr:from>
    <xdr:to>
      <xdr:col>19</xdr:col>
      <xdr:colOff>542925</xdr:colOff>
      <xdr:row>35</xdr:row>
      <xdr:rowOff>28575</xdr:rowOff>
    </xdr:to>
    <xdr:sp macro="" textlink="">
      <xdr:nvSpPr>
        <xdr:cNvPr id="108" name="テキスト ボックス 107">
          <a:extLst>
            <a:ext uri="{FF2B5EF4-FFF2-40B4-BE49-F238E27FC236}">
              <a16:creationId xmlns:a16="http://schemas.microsoft.com/office/drawing/2014/main" id="{5FDD89FA-06BA-AA86-466C-0C833E87F1EC}"/>
            </a:ext>
          </a:extLst>
        </xdr:cNvPr>
        <xdr:cNvSpPr txBox="1"/>
      </xdr:nvSpPr>
      <xdr:spPr>
        <a:xfrm>
          <a:off x="10487025" y="6629400"/>
          <a:ext cx="16192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rgbClr val="FF0000"/>
              </a:solidFill>
            </a:rPr>
            <a:t>グラフから読み取る</a:t>
          </a:r>
          <a:endParaRPr lang="en-US" altLang="ja-JP" sz="1100">
            <a:solidFill>
              <a:srgbClr val="FF0000"/>
            </a:solidFill>
          </a:endParaRPr>
        </a:p>
      </xdr:txBody>
    </xdr:sp>
    <xdr:clientData/>
  </xdr:twoCellAnchor>
  <xdr:twoCellAnchor>
    <xdr:from>
      <xdr:col>23</xdr:col>
      <xdr:colOff>219075</xdr:colOff>
      <xdr:row>33</xdr:row>
      <xdr:rowOff>152400</xdr:rowOff>
    </xdr:from>
    <xdr:to>
      <xdr:col>25</xdr:col>
      <xdr:colOff>466725</xdr:colOff>
      <xdr:row>35</xdr:row>
      <xdr:rowOff>152400</xdr:rowOff>
    </xdr:to>
    <xdr:sp macro="" textlink="">
      <xdr:nvSpPr>
        <xdr:cNvPr id="109" name="テキスト ボックス 108">
          <a:extLst>
            <a:ext uri="{FF2B5EF4-FFF2-40B4-BE49-F238E27FC236}">
              <a16:creationId xmlns:a16="http://schemas.microsoft.com/office/drawing/2014/main" id="{7C2952FC-4205-4E98-80CB-6DAEF7DB7AD4}"/>
            </a:ext>
          </a:extLst>
        </xdr:cNvPr>
        <xdr:cNvSpPr txBox="1"/>
      </xdr:nvSpPr>
      <xdr:spPr>
        <a:xfrm>
          <a:off x="14525625" y="6753225"/>
          <a:ext cx="16192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rgbClr val="FF0000"/>
              </a:solidFill>
            </a:rPr>
            <a:t>グラフから読み取る</a:t>
          </a:r>
          <a:endParaRPr lang="en-US" altLang="ja-JP" sz="1100">
            <a:solidFill>
              <a:srgbClr val="FF0000"/>
            </a:solidFill>
          </a:endParaRPr>
        </a:p>
      </xdr:txBody>
    </xdr:sp>
    <xdr:clientData/>
  </xdr:twoCellAnchor>
  <xdr:twoCellAnchor>
    <xdr:from>
      <xdr:col>25</xdr:col>
      <xdr:colOff>552449</xdr:colOff>
      <xdr:row>24</xdr:row>
      <xdr:rowOff>1</xdr:rowOff>
    </xdr:from>
    <xdr:to>
      <xdr:col>30</xdr:col>
      <xdr:colOff>638174</xdr:colOff>
      <xdr:row>26</xdr:row>
      <xdr:rowOff>85725</xdr:rowOff>
    </xdr:to>
    <xdr:sp macro="" textlink="">
      <xdr:nvSpPr>
        <xdr:cNvPr id="110" name="四角形: 角を丸くする 109">
          <a:extLst>
            <a:ext uri="{FF2B5EF4-FFF2-40B4-BE49-F238E27FC236}">
              <a16:creationId xmlns:a16="http://schemas.microsoft.com/office/drawing/2014/main" id="{042C2F8F-6AAA-45FD-B29B-DAF30C23C5B1}"/>
            </a:ext>
          </a:extLst>
        </xdr:cNvPr>
        <xdr:cNvSpPr/>
      </xdr:nvSpPr>
      <xdr:spPr>
        <a:xfrm>
          <a:off x="16230599" y="4800601"/>
          <a:ext cx="3514725" cy="485774"/>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571500</xdr:colOff>
      <xdr:row>26</xdr:row>
      <xdr:rowOff>85725</xdr:rowOff>
    </xdr:from>
    <xdr:to>
      <xdr:col>28</xdr:col>
      <xdr:colOff>252412</xdr:colOff>
      <xdr:row>35</xdr:row>
      <xdr:rowOff>142875</xdr:rowOff>
    </xdr:to>
    <xdr:cxnSp macro="">
      <xdr:nvCxnSpPr>
        <xdr:cNvPr id="111" name="直線矢印コネクタ 110">
          <a:extLst>
            <a:ext uri="{FF2B5EF4-FFF2-40B4-BE49-F238E27FC236}">
              <a16:creationId xmlns:a16="http://schemas.microsoft.com/office/drawing/2014/main" id="{71C34EF5-CA9C-4A64-B1C7-0F2A8CA1BA78}"/>
            </a:ext>
          </a:extLst>
        </xdr:cNvPr>
        <xdr:cNvCxnSpPr>
          <a:stCxn id="110" idx="2"/>
        </xdr:cNvCxnSpPr>
      </xdr:nvCxnSpPr>
      <xdr:spPr>
        <a:xfrm flipH="1">
          <a:off x="12820650" y="5286375"/>
          <a:ext cx="5167312" cy="1857375"/>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400050</xdr:colOff>
      <xdr:row>10</xdr:row>
      <xdr:rowOff>19050</xdr:rowOff>
    </xdr:from>
    <xdr:to>
      <xdr:col>24</xdr:col>
      <xdr:colOff>409575</xdr:colOff>
      <xdr:row>24</xdr:row>
      <xdr:rowOff>47625</xdr:rowOff>
    </xdr:to>
    <xdr:sp macro="" textlink="">
      <xdr:nvSpPr>
        <xdr:cNvPr id="113" name="四角形: 角を丸くする 112">
          <a:extLst>
            <a:ext uri="{FF2B5EF4-FFF2-40B4-BE49-F238E27FC236}">
              <a16:creationId xmlns:a16="http://schemas.microsoft.com/office/drawing/2014/main" id="{B1A8B32E-3592-44B9-8711-1EAE95E3B80E}"/>
            </a:ext>
          </a:extLst>
        </xdr:cNvPr>
        <xdr:cNvSpPr/>
      </xdr:nvSpPr>
      <xdr:spPr>
        <a:xfrm>
          <a:off x="14706600" y="2019300"/>
          <a:ext cx="695325" cy="2828925"/>
        </a:xfrm>
        <a:prstGeom prst="roundRect">
          <a:avLst>
            <a:gd name="adj" fmla="val 23810"/>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552450</xdr:colOff>
      <xdr:row>24</xdr:row>
      <xdr:rowOff>66675</xdr:rowOff>
    </xdr:from>
    <xdr:to>
      <xdr:col>24</xdr:col>
      <xdr:colOff>76200</xdr:colOff>
      <xdr:row>35</xdr:row>
      <xdr:rowOff>190500</xdr:rowOff>
    </xdr:to>
    <xdr:cxnSp macro="">
      <xdr:nvCxnSpPr>
        <xdr:cNvPr id="114" name="直線矢印コネクタ 113">
          <a:extLst>
            <a:ext uri="{FF2B5EF4-FFF2-40B4-BE49-F238E27FC236}">
              <a16:creationId xmlns:a16="http://schemas.microsoft.com/office/drawing/2014/main" id="{684AAFF9-A060-40EA-AAC9-57A05DD87398}"/>
            </a:ext>
          </a:extLst>
        </xdr:cNvPr>
        <xdr:cNvCxnSpPr/>
      </xdr:nvCxnSpPr>
      <xdr:spPr>
        <a:xfrm flipV="1">
          <a:off x="12115800" y="4867275"/>
          <a:ext cx="2952750" cy="2324100"/>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581025</xdr:colOff>
      <xdr:row>22</xdr:row>
      <xdr:rowOff>95251</xdr:rowOff>
    </xdr:from>
    <xdr:to>
      <xdr:col>7</xdr:col>
      <xdr:colOff>504825</xdr:colOff>
      <xdr:row>23</xdr:row>
      <xdr:rowOff>85725</xdr:rowOff>
    </xdr:to>
    <xdr:sp macro="" textlink="">
      <xdr:nvSpPr>
        <xdr:cNvPr id="118" name="四角形: 角を丸くする 117">
          <a:extLst>
            <a:ext uri="{FF2B5EF4-FFF2-40B4-BE49-F238E27FC236}">
              <a16:creationId xmlns:a16="http://schemas.microsoft.com/office/drawing/2014/main" id="{93F0CB59-7532-404D-BE17-53B9742A75E6}"/>
            </a:ext>
          </a:extLst>
        </xdr:cNvPr>
        <xdr:cNvSpPr/>
      </xdr:nvSpPr>
      <xdr:spPr>
        <a:xfrm>
          <a:off x="3038475" y="4495801"/>
          <a:ext cx="542925" cy="190499"/>
        </a:xfrm>
        <a:prstGeom prst="roundRect">
          <a:avLst>
            <a:gd name="adj" fmla="val 23810"/>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180975</xdr:colOff>
      <xdr:row>22</xdr:row>
      <xdr:rowOff>114299</xdr:rowOff>
    </xdr:from>
    <xdr:to>
      <xdr:col>10</xdr:col>
      <xdr:colOff>161925</xdr:colOff>
      <xdr:row>23</xdr:row>
      <xdr:rowOff>66675</xdr:rowOff>
    </xdr:to>
    <xdr:sp macro="" textlink="">
      <xdr:nvSpPr>
        <xdr:cNvPr id="119" name="四角形: 角を丸くする 118">
          <a:extLst>
            <a:ext uri="{FF2B5EF4-FFF2-40B4-BE49-F238E27FC236}">
              <a16:creationId xmlns:a16="http://schemas.microsoft.com/office/drawing/2014/main" id="{F6A6580E-0A02-4460-B6D5-06E7D12AC551}"/>
            </a:ext>
          </a:extLst>
        </xdr:cNvPr>
        <xdr:cNvSpPr/>
      </xdr:nvSpPr>
      <xdr:spPr>
        <a:xfrm>
          <a:off x="4543425" y="4514849"/>
          <a:ext cx="600075" cy="152401"/>
        </a:xfrm>
        <a:prstGeom prst="roundRect">
          <a:avLst>
            <a:gd name="adj" fmla="val 23810"/>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481013</xdr:colOff>
      <xdr:row>23</xdr:row>
      <xdr:rowOff>66675</xdr:rowOff>
    </xdr:from>
    <xdr:to>
      <xdr:col>16</xdr:col>
      <xdr:colOff>190500</xdr:colOff>
      <xdr:row>35</xdr:row>
      <xdr:rowOff>171450</xdr:rowOff>
    </xdr:to>
    <xdr:cxnSp macro="">
      <xdr:nvCxnSpPr>
        <xdr:cNvPr id="120" name="直線矢印コネクタ 119">
          <a:extLst>
            <a:ext uri="{FF2B5EF4-FFF2-40B4-BE49-F238E27FC236}">
              <a16:creationId xmlns:a16="http://schemas.microsoft.com/office/drawing/2014/main" id="{A4B1E0AB-C785-4278-B815-47F100B647FC}"/>
            </a:ext>
          </a:extLst>
        </xdr:cNvPr>
        <xdr:cNvCxnSpPr>
          <a:stCxn id="119" idx="2"/>
        </xdr:cNvCxnSpPr>
      </xdr:nvCxnSpPr>
      <xdr:spPr>
        <a:xfrm>
          <a:off x="4843463" y="4667250"/>
          <a:ext cx="4481512" cy="2505075"/>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233363</xdr:colOff>
      <xdr:row>23</xdr:row>
      <xdr:rowOff>85725</xdr:rowOff>
    </xdr:from>
    <xdr:to>
      <xdr:col>17</xdr:col>
      <xdr:colOff>133350</xdr:colOff>
      <xdr:row>35</xdr:row>
      <xdr:rowOff>161925</xdr:rowOff>
    </xdr:to>
    <xdr:cxnSp macro="">
      <xdr:nvCxnSpPr>
        <xdr:cNvPr id="123" name="直線矢印コネクタ 122">
          <a:extLst>
            <a:ext uri="{FF2B5EF4-FFF2-40B4-BE49-F238E27FC236}">
              <a16:creationId xmlns:a16="http://schemas.microsoft.com/office/drawing/2014/main" id="{0B71E0E8-28A3-445A-B461-1314A811CBBC}"/>
            </a:ext>
          </a:extLst>
        </xdr:cNvPr>
        <xdr:cNvCxnSpPr>
          <a:stCxn id="118" idx="2"/>
        </xdr:cNvCxnSpPr>
      </xdr:nvCxnSpPr>
      <xdr:spPr>
        <a:xfrm>
          <a:off x="3309938" y="4686300"/>
          <a:ext cx="6824662" cy="2476500"/>
        </a:xfrm>
        <a:prstGeom prst="straightConnector1">
          <a:avLst/>
        </a:prstGeom>
        <a:ln>
          <a:solidFill>
            <a:srgbClr val="FF0000"/>
          </a:solidFill>
          <a:prstDash val="sysDot"/>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219075</xdr:colOff>
      <xdr:row>32</xdr:row>
      <xdr:rowOff>123825</xdr:rowOff>
    </xdr:from>
    <xdr:to>
      <xdr:col>15</xdr:col>
      <xdr:colOff>447675</xdr:colOff>
      <xdr:row>34</xdr:row>
      <xdr:rowOff>123825</xdr:rowOff>
    </xdr:to>
    <xdr:sp macro="" textlink="">
      <xdr:nvSpPr>
        <xdr:cNvPr id="126" name="テキスト ボックス 125">
          <a:extLst>
            <a:ext uri="{FF2B5EF4-FFF2-40B4-BE49-F238E27FC236}">
              <a16:creationId xmlns:a16="http://schemas.microsoft.com/office/drawing/2014/main" id="{BD0C9D19-0580-415A-8C52-F92788AEFCC6}"/>
            </a:ext>
          </a:extLst>
        </xdr:cNvPr>
        <xdr:cNvSpPr txBox="1"/>
      </xdr:nvSpPr>
      <xdr:spPr>
        <a:xfrm>
          <a:off x="7096125" y="6524625"/>
          <a:ext cx="16192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rgbClr val="FF0000"/>
              </a:solidFill>
            </a:rPr>
            <a:t>表から読み取る</a:t>
          </a:r>
          <a:endParaRPr lang="en-US" altLang="ja-JP" sz="1100">
            <a:solidFill>
              <a:srgbClr val="FF0000"/>
            </a:solidFill>
          </a:endParaRPr>
        </a:p>
      </xdr:txBody>
    </xdr:sp>
    <xdr:clientData/>
  </xdr:twoCellAnchor>
  <xdr:twoCellAnchor>
    <xdr:from>
      <xdr:col>5</xdr:col>
      <xdr:colOff>219075</xdr:colOff>
      <xdr:row>53</xdr:row>
      <xdr:rowOff>123825</xdr:rowOff>
    </xdr:from>
    <xdr:to>
      <xdr:col>10</xdr:col>
      <xdr:colOff>455842</xdr:colOff>
      <xdr:row>67</xdr:row>
      <xdr:rowOff>56485</xdr:rowOff>
    </xdr:to>
    <xdr:grpSp>
      <xdr:nvGrpSpPr>
        <xdr:cNvPr id="127" name="グループ化 126">
          <a:extLst>
            <a:ext uri="{FF2B5EF4-FFF2-40B4-BE49-F238E27FC236}">
              <a16:creationId xmlns:a16="http://schemas.microsoft.com/office/drawing/2014/main" id="{43A36BC5-491C-4362-A260-675432B5212A}"/>
            </a:ext>
          </a:extLst>
        </xdr:cNvPr>
        <xdr:cNvGrpSpPr/>
      </xdr:nvGrpSpPr>
      <xdr:grpSpPr>
        <a:xfrm>
          <a:off x="2057400" y="10725150"/>
          <a:ext cx="3380017" cy="2733010"/>
          <a:chOff x="3115518" y="6861879"/>
          <a:chExt cx="3380017" cy="2733010"/>
        </a:xfrm>
      </xdr:grpSpPr>
      <xdr:pic>
        <xdr:nvPicPr>
          <xdr:cNvPr id="128" name="図 127">
            <a:extLst>
              <a:ext uri="{FF2B5EF4-FFF2-40B4-BE49-F238E27FC236}">
                <a16:creationId xmlns:a16="http://schemas.microsoft.com/office/drawing/2014/main" id="{AAA217E3-7654-93D4-A66D-BC1DE3EC2D87}"/>
              </a:ext>
            </a:extLst>
          </xdr:cNvPr>
          <xdr:cNvPicPr>
            <a:picLocks noChangeAspect="1"/>
          </xdr:cNvPicPr>
        </xdr:nvPicPr>
        <xdr:blipFill>
          <a:blip xmlns:r="http://schemas.openxmlformats.org/officeDocument/2006/relationships" r:embed="rId6"/>
          <a:stretch>
            <a:fillRect/>
          </a:stretch>
        </xdr:blipFill>
        <xdr:spPr>
          <a:xfrm>
            <a:off x="3115518" y="7139268"/>
            <a:ext cx="1094728" cy="2332297"/>
          </a:xfrm>
          <a:prstGeom prst="rect">
            <a:avLst/>
          </a:prstGeom>
        </xdr:spPr>
      </xdr:pic>
      <xdr:pic>
        <xdr:nvPicPr>
          <xdr:cNvPr id="129" name="図 128">
            <a:extLst>
              <a:ext uri="{FF2B5EF4-FFF2-40B4-BE49-F238E27FC236}">
                <a16:creationId xmlns:a16="http://schemas.microsoft.com/office/drawing/2014/main" id="{659E868E-F59C-E925-EB3B-FE70D3514CE8}"/>
              </a:ext>
            </a:extLst>
          </xdr:cNvPr>
          <xdr:cNvPicPr>
            <a:picLocks noChangeAspect="1"/>
          </xdr:cNvPicPr>
        </xdr:nvPicPr>
        <xdr:blipFill>
          <a:blip xmlns:r="http://schemas.openxmlformats.org/officeDocument/2006/relationships" r:embed="rId7"/>
          <a:stretch>
            <a:fillRect/>
          </a:stretch>
        </xdr:blipFill>
        <xdr:spPr>
          <a:xfrm>
            <a:off x="5065058" y="7096772"/>
            <a:ext cx="1003006" cy="2498117"/>
          </a:xfrm>
          <a:prstGeom prst="rect">
            <a:avLst/>
          </a:prstGeom>
        </xdr:spPr>
      </xdr:pic>
      <mc:AlternateContent xmlns:mc="http://schemas.openxmlformats.org/markup-compatibility/2006">
        <mc:Choice xmlns:a14="http://schemas.microsoft.com/office/drawing/2010/main" Requires="a14">
          <xdr:sp macro="" textlink="">
            <xdr:nvSpPr>
              <xdr:cNvPr id="130" name="テキスト ボックス 129">
                <a:extLst>
                  <a:ext uri="{FF2B5EF4-FFF2-40B4-BE49-F238E27FC236}">
                    <a16:creationId xmlns:a16="http://schemas.microsoft.com/office/drawing/2014/main" id="{8DDA3FD5-1B1B-AFEE-DF40-28ECD000BE47}"/>
                  </a:ext>
                </a:extLst>
              </xdr:cNvPr>
              <xdr:cNvSpPr txBox="1"/>
            </xdr:nvSpPr>
            <xdr:spPr>
              <a:xfrm>
                <a:off x="3224279" y="8791015"/>
                <a:ext cx="315057" cy="19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200" b="0" i="1">
                              <a:solidFill>
                                <a:srgbClr val="FF0000"/>
                              </a:solidFill>
                              <a:latin typeface="Cambria Math" panose="02040503050406030204" pitchFamily="18" charset="0"/>
                            </a:rPr>
                          </m:ctrlPr>
                        </m:sSubPr>
                        <m:e>
                          <m:r>
                            <a:rPr kumimoji="1" lang="en-US" altLang="ja-JP" sz="1200" b="0" i="1">
                              <a:solidFill>
                                <a:srgbClr val="FF0000"/>
                              </a:solidFill>
                              <a:latin typeface="Cambria Math" panose="02040503050406030204" pitchFamily="18" charset="0"/>
                            </a:rPr>
                            <m:t>𝐼</m:t>
                          </m:r>
                        </m:e>
                        <m:sub>
                          <m:r>
                            <a:rPr kumimoji="1" lang="en-US" altLang="ja-JP" sz="1200" b="0" i="1">
                              <a:solidFill>
                                <a:srgbClr val="FF0000"/>
                              </a:solidFill>
                              <a:latin typeface="Cambria Math" panose="02040503050406030204" pitchFamily="18" charset="0"/>
                            </a:rPr>
                            <m:t>𝑓</m:t>
                          </m:r>
                        </m:sub>
                      </m:sSub>
                    </m:oMath>
                  </m:oMathPara>
                </a14:m>
                <a:endParaRPr kumimoji="1" lang="ja-JP" altLang="en-US" sz="1200"/>
              </a:p>
            </xdr:txBody>
          </xdr:sp>
        </mc:Choice>
        <mc:Fallback>
          <xdr:sp macro="" textlink="">
            <xdr:nvSpPr>
              <xdr:cNvPr id="130" name="テキスト ボックス 129">
                <a:extLst>
                  <a:ext uri="{FF2B5EF4-FFF2-40B4-BE49-F238E27FC236}">
                    <a16:creationId xmlns:a16="http://schemas.microsoft.com/office/drawing/2014/main" id="{8DDA3FD5-1B1B-AFEE-DF40-28ECD000BE47}"/>
                  </a:ext>
                </a:extLst>
              </xdr:cNvPr>
              <xdr:cNvSpPr txBox="1"/>
            </xdr:nvSpPr>
            <xdr:spPr>
              <a:xfrm>
                <a:off x="3224279" y="8791015"/>
                <a:ext cx="315057" cy="19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200" b="0" i="0">
                    <a:solidFill>
                      <a:srgbClr val="FF0000"/>
                    </a:solidFill>
                    <a:latin typeface="Cambria Math" panose="02040503050406030204" pitchFamily="18" charset="0"/>
                  </a:rPr>
                  <a:t>𝐼_𝑓</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1" name="テキスト ボックス 130">
                <a:extLst>
                  <a:ext uri="{FF2B5EF4-FFF2-40B4-BE49-F238E27FC236}">
                    <a16:creationId xmlns:a16="http://schemas.microsoft.com/office/drawing/2014/main" id="{FB53FFD5-3849-2CF8-7345-63EBD7DF384F}"/>
                  </a:ext>
                </a:extLst>
              </xdr:cNvPr>
              <xdr:cNvSpPr txBox="1"/>
            </xdr:nvSpPr>
            <xdr:spPr>
              <a:xfrm>
                <a:off x="4239185" y="9048406"/>
                <a:ext cx="322385"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𝑓</m:t>
                          </m:r>
                        </m:sub>
                      </m:sSub>
                    </m:oMath>
                  </m:oMathPara>
                </a14:m>
                <a:endParaRPr kumimoji="1" lang="ja-JP" altLang="en-US" sz="1200"/>
              </a:p>
            </xdr:txBody>
          </xdr:sp>
        </mc:Choice>
        <mc:Fallback>
          <xdr:sp macro="" textlink="">
            <xdr:nvSpPr>
              <xdr:cNvPr id="131" name="テキスト ボックス 130">
                <a:extLst>
                  <a:ext uri="{FF2B5EF4-FFF2-40B4-BE49-F238E27FC236}">
                    <a16:creationId xmlns:a16="http://schemas.microsoft.com/office/drawing/2014/main" id="{FB53FFD5-3849-2CF8-7345-63EBD7DF384F}"/>
                  </a:ext>
                </a:extLst>
              </xdr:cNvPr>
              <xdr:cNvSpPr txBox="1"/>
            </xdr:nvSpPr>
            <xdr:spPr>
              <a:xfrm>
                <a:off x="4239185" y="9048406"/>
                <a:ext cx="322385"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rgbClr val="FF0000"/>
                    </a:solidFill>
                    <a:effectLst/>
                    <a:latin typeface="Cambria Math" panose="02040503050406030204" pitchFamily="18" charset="0"/>
                    <a:ea typeface="+mn-ea"/>
                    <a:cs typeface="+mn-cs"/>
                  </a:rPr>
                  <a:t>𝑉_𝑓</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2" name="テキスト ボックス 131">
                <a:extLst>
                  <a:ext uri="{FF2B5EF4-FFF2-40B4-BE49-F238E27FC236}">
                    <a16:creationId xmlns:a16="http://schemas.microsoft.com/office/drawing/2014/main" id="{C99AD542-8342-0558-B4F1-478330BF2BB9}"/>
                  </a:ext>
                </a:extLst>
              </xdr:cNvPr>
              <xdr:cNvSpPr txBox="1"/>
            </xdr:nvSpPr>
            <xdr:spPr>
              <a:xfrm>
                <a:off x="5799476" y="7430362"/>
                <a:ext cx="3443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𝑅</m:t>
                      </m:r>
                    </m:oMath>
                  </m:oMathPara>
                </a14:m>
                <a:endParaRPr kumimoji="1" lang="ja-JP" altLang="en-US" sz="1200"/>
              </a:p>
            </xdr:txBody>
          </xdr:sp>
        </mc:Choice>
        <mc:Fallback>
          <xdr:sp macro="" textlink="">
            <xdr:nvSpPr>
              <xdr:cNvPr id="132" name="テキスト ボックス 131">
                <a:extLst>
                  <a:ext uri="{FF2B5EF4-FFF2-40B4-BE49-F238E27FC236}">
                    <a16:creationId xmlns:a16="http://schemas.microsoft.com/office/drawing/2014/main" id="{C99AD542-8342-0558-B4F1-478330BF2BB9}"/>
                  </a:ext>
                </a:extLst>
              </xdr:cNvPr>
              <xdr:cNvSpPr txBox="1"/>
            </xdr:nvSpPr>
            <xdr:spPr>
              <a:xfrm>
                <a:off x="5799476" y="7430362"/>
                <a:ext cx="3443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chemeClr val="tx1"/>
                    </a:solidFill>
                    <a:effectLst/>
                    <a:latin typeface="Cambria Math" panose="02040503050406030204" pitchFamily="18" charset="0"/>
                    <a:ea typeface="+mn-ea"/>
                    <a:cs typeface="+mn-cs"/>
                  </a:rPr>
                  <a:t>𝑅</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3" name="テキスト ボックス 132">
                <a:extLst>
                  <a:ext uri="{FF2B5EF4-FFF2-40B4-BE49-F238E27FC236}">
                    <a16:creationId xmlns:a16="http://schemas.microsoft.com/office/drawing/2014/main" id="{3E00217F-687D-2CB0-D4EC-4E861EA75C0C}"/>
                  </a:ext>
                </a:extLst>
              </xdr:cNvPr>
              <xdr:cNvSpPr txBox="1"/>
            </xdr:nvSpPr>
            <xdr:spPr>
              <a:xfrm>
                <a:off x="3414776" y="6880412"/>
                <a:ext cx="6081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𝐶𝐶</m:t>
                          </m:r>
                        </m:sub>
                      </m:sSub>
                    </m:oMath>
                  </m:oMathPara>
                </a14:m>
                <a:endParaRPr kumimoji="1" lang="ja-JP" altLang="en-US" sz="1200"/>
              </a:p>
            </xdr:txBody>
          </xdr:sp>
        </mc:Choice>
        <mc:Fallback>
          <xdr:sp macro="" textlink="">
            <xdr:nvSpPr>
              <xdr:cNvPr id="133" name="テキスト ボックス 132">
                <a:extLst>
                  <a:ext uri="{FF2B5EF4-FFF2-40B4-BE49-F238E27FC236}">
                    <a16:creationId xmlns:a16="http://schemas.microsoft.com/office/drawing/2014/main" id="{3E00217F-687D-2CB0-D4EC-4E861EA75C0C}"/>
                  </a:ext>
                </a:extLst>
              </xdr:cNvPr>
              <xdr:cNvSpPr txBox="1"/>
            </xdr:nvSpPr>
            <xdr:spPr>
              <a:xfrm>
                <a:off x="3414776" y="6880412"/>
                <a:ext cx="6081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rgbClr val="FF0000"/>
                    </a:solidFill>
                    <a:effectLst/>
                    <a:latin typeface="Cambria Math" panose="02040503050406030204" pitchFamily="18" charset="0"/>
                    <a:ea typeface="+mn-ea"/>
                    <a:cs typeface="+mn-cs"/>
                  </a:rPr>
                  <a:t>𝑉_𝐶𝐶</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4" name="テキスト ボックス 133">
                <a:extLst>
                  <a:ext uri="{FF2B5EF4-FFF2-40B4-BE49-F238E27FC236}">
                    <a16:creationId xmlns:a16="http://schemas.microsoft.com/office/drawing/2014/main" id="{E2C2C8EA-BE5D-3A98-2138-8501FEA09A29}"/>
                  </a:ext>
                </a:extLst>
              </xdr:cNvPr>
              <xdr:cNvSpPr txBox="1"/>
            </xdr:nvSpPr>
            <xdr:spPr>
              <a:xfrm>
                <a:off x="5337017" y="6861879"/>
                <a:ext cx="6081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𝐶𝐶</m:t>
                          </m:r>
                        </m:sub>
                      </m:sSub>
                    </m:oMath>
                  </m:oMathPara>
                </a14:m>
                <a:endParaRPr kumimoji="1" lang="ja-JP" altLang="en-US" sz="1200"/>
              </a:p>
            </xdr:txBody>
          </xdr:sp>
        </mc:Choice>
        <mc:Fallback>
          <xdr:sp macro="" textlink="">
            <xdr:nvSpPr>
              <xdr:cNvPr id="134" name="テキスト ボックス 133">
                <a:extLst>
                  <a:ext uri="{FF2B5EF4-FFF2-40B4-BE49-F238E27FC236}">
                    <a16:creationId xmlns:a16="http://schemas.microsoft.com/office/drawing/2014/main" id="{E2C2C8EA-BE5D-3A98-2138-8501FEA09A29}"/>
                  </a:ext>
                </a:extLst>
              </xdr:cNvPr>
              <xdr:cNvSpPr txBox="1"/>
            </xdr:nvSpPr>
            <xdr:spPr>
              <a:xfrm>
                <a:off x="5337017" y="6861879"/>
                <a:ext cx="6081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rgbClr val="FF0000"/>
                    </a:solidFill>
                    <a:effectLst/>
                    <a:latin typeface="Cambria Math" panose="02040503050406030204" pitchFamily="18" charset="0"/>
                    <a:ea typeface="+mn-ea"/>
                    <a:cs typeface="+mn-cs"/>
                  </a:rPr>
                  <a:t>𝑉_𝐶𝐶</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5" name="テキスト ボックス 134">
                <a:extLst>
                  <a:ext uri="{FF2B5EF4-FFF2-40B4-BE49-F238E27FC236}">
                    <a16:creationId xmlns:a16="http://schemas.microsoft.com/office/drawing/2014/main" id="{9E1FCF19-0477-30E6-CD44-F915D9964FA8}"/>
                  </a:ext>
                </a:extLst>
              </xdr:cNvPr>
              <xdr:cNvSpPr txBox="1"/>
            </xdr:nvSpPr>
            <xdr:spPr>
              <a:xfrm>
                <a:off x="6099881" y="8886265"/>
                <a:ext cx="3956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𝑐𝑒</m:t>
                          </m:r>
                        </m:sub>
                      </m:sSub>
                    </m:oMath>
                  </m:oMathPara>
                </a14:m>
                <a:endParaRPr kumimoji="1" lang="ja-JP" altLang="en-US" sz="1200"/>
              </a:p>
            </xdr:txBody>
          </xdr:sp>
        </mc:Choice>
        <mc:Fallback>
          <xdr:sp macro="" textlink="">
            <xdr:nvSpPr>
              <xdr:cNvPr id="135" name="テキスト ボックス 134">
                <a:extLst>
                  <a:ext uri="{FF2B5EF4-FFF2-40B4-BE49-F238E27FC236}">
                    <a16:creationId xmlns:a16="http://schemas.microsoft.com/office/drawing/2014/main" id="{9E1FCF19-0477-30E6-CD44-F915D9964FA8}"/>
                  </a:ext>
                </a:extLst>
              </xdr:cNvPr>
              <xdr:cNvSpPr txBox="1"/>
            </xdr:nvSpPr>
            <xdr:spPr>
              <a:xfrm>
                <a:off x="6099881" y="8886265"/>
                <a:ext cx="3956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rgbClr val="FF0000"/>
                    </a:solidFill>
                    <a:effectLst/>
                    <a:latin typeface="Cambria Math" panose="02040503050406030204" pitchFamily="18" charset="0"/>
                    <a:ea typeface="+mn-ea"/>
                    <a:cs typeface="+mn-cs"/>
                  </a:rPr>
                  <a:t>𝑉_𝑐𝑒</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6" name="テキスト ボックス 135">
                <a:extLst>
                  <a:ext uri="{FF2B5EF4-FFF2-40B4-BE49-F238E27FC236}">
                    <a16:creationId xmlns:a16="http://schemas.microsoft.com/office/drawing/2014/main" id="{3F58487A-AA8D-4428-64AF-1319F111533E}"/>
                  </a:ext>
                </a:extLst>
              </xdr:cNvPr>
              <xdr:cNvSpPr txBox="1"/>
            </xdr:nvSpPr>
            <xdr:spPr>
              <a:xfrm>
                <a:off x="4148331" y="7536817"/>
                <a:ext cx="3956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𝑐𝑒</m:t>
                          </m:r>
                        </m:sub>
                      </m:sSub>
                    </m:oMath>
                  </m:oMathPara>
                </a14:m>
                <a:endParaRPr kumimoji="1" lang="ja-JP" altLang="en-US" sz="1200"/>
              </a:p>
            </xdr:txBody>
          </xdr:sp>
        </mc:Choice>
        <mc:Fallback>
          <xdr:sp macro="" textlink="">
            <xdr:nvSpPr>
              <xdr:cNvPr id="136" name="テキスト ボックス 135">
                <a:extLst>
                  <a:ext uri="{FF2B5EF4-FFF2-40B4-BE49-F238E27FC236}">
                    <a16:creationId xmlns:a16="http://schemas.microsoft.com/office/drawing/2014/main" id="{3F58487A-AA8D-4428-64AF-1319F111533E}"/>
                  </a:ext>
                </a:extLst>
              </xdr:cNvPr>
              <xdr:cNvSpPr txBox="1"/>
            </xdr:nvSpPr>
            <xdr:spPr>
              <a:xfrm>
                <a:off x="4148331" y="7536817"/>
                <a:ext cx="39565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chemeClr val="tx1"/>
                    </a:solidFill>
                    <a:effectLst/>
                    <a:latin typeface="Cambria Math" panose="02040503050406030204" pitchFamily="18" charset="0"/>
                    <a:ea typeface="+mn-ea"/>
                    <a:cs typeface="+mn-cs"/>
                  </a:rPr>
                  <a:t>𝑉_𝑐𝑒</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7" name="テキスト ボックス 136">
                <a:extLst>
                  <a:ext uri="{FF2B5EF4-FFF2-40B4-BE49-F238E27FC236}">
                    <a16:creationId xmlns:a16="http://schemas.microsoft.com/office/drawing/2014/main" id="{8B6CC670-97B5-DA2D-C10E-F612033FE1E7}"/>
                  </a:ext>
                </a:extLst>
              </xdr:cNvPr>
              <xdr:cNvSpPr txBox="1"/>
            </xdr:nvSpPr>
            <xdr:spPr>
              <a:xfrm>
                <a:off x="3899215" y="8387603"/>
                <a:ext cx="3443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𝑅</m:t>
                      </m:r>
                    </m:oMath>
                  </m:oMathPara>
                </a14:m>
                <a:endParaRPr kumimoji="1" lang="ja-JP" altLang="en-US" sz="1200"/>
              </a:p>
            </xdr:txBody>
          </xdr:sp>
        </mc:Choice>
        <mc:Fallback>
          <xdr:sp macro="" textlink="">
            <xdr:nvSpPr>
              <xdr:cNvPr id="137" name="テキスト ボックス 136">
                <a:extLst>
                  <a:ext uri="{FF2B5EF4-FFF2-40B4-BE49-F238E27FC236}">
                    <a16:creationId xmlns:a16="http://schemas.microsoft.com/office/drawing/2014/main" id="{8B6CC670-97B5-DA2D-C10E-F612033FE1E7}"/>
                  </a:ext>
                </a:extLst>
              </xdr:cNvPr>
              <xdr:cNvSpPr txBox="1"/>
            </xdr:nvSpPr>
            <xdr:spPr>
              <a:xfrm>
                <a:off x="3899215" y="8387603"/>
                <a:ext cx="3443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chemeClr val="tx1"/>
                    </a:solidFill>
                    <a:effectLst/>
                    <a:latin typeface="Cambria Math" panose="02040503050406030204" pitchFamily="18" charset="0"/>
                    <a:ea typeface="+mn-ea"/>
                    <a:cs typeface="+mn-cs"/>
                  </a:rPr>
                  <a:t>𝑅</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8" name="テキスト ボックス 137">
                <a:extLst>
                  <a:ext uri="{FF2B5EF4-FFF2-40B4-BE49-F238E27FC236}">
                    <a16:creationId xmlns:a16="http://schemas.microsoft.com/office/drawing/2014/main" id="{0CF95E58-FB1F-8B88-E5E5-BBFCD3473F4B}"/>
                  </a:ext>
                </a:extLst>
              </xdr:cNvPr>
              <xdr:cNvSpPr txBox="1"/>
            </xdr:nvSpPr>
            <xdr:spPr>
              <a:xfrm>
                <a:off x="5124536" y="8072114"/>
                <a:ext cx="315057" cy="19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200" b="0" i="1">
                              <a:solidFill>
                                <a:srgbClr val="FF0000"/>
                              </a:solidFill>
                              <a:latin typeface="Cambria Math" panose="02040503050406030204" pitchFamily="18" charset="0"/>
                            </a:rPr>
                          </m:ctrlPr>
                        </m:sSubPr>
                        <m:e>
                          <m:r>
                            <a:rPr kumimoji="1" lang="en-US" altLang="ja-JP" sz="1200" b="0" i="1">
                              <a:solidFill>
                                <a:srgbClr val="FF0000"/>
                              </a:solidFill>
                              <a:latin typeface="Cambria Math" panose="02040503050406030204" pitchFamily="18" charset="0"/>
                            </a:rPr>
                            <m:t>𝐼</m:t>
                          </m:r>
                        </m:e>
                        <m:sub>
                          <m:r>
                            <a:rPr kumimoji="1" lang="en-US" altLang="ja-JP" sz="1200" b="0" i="1">
                              <a:solidFill>
                                <a:srgbClr val="FF0000"/>
                              </a:solidFill>
                              <a:latin typeface="Cambria Math" panose="02040503050406030204" pitchFamily="18" charset="0"/>
                            </a:rPr>
                            <m:t>𝑓</m:t>
                          </m:r>
                        </m:sub>
                      </m:sSub>
                    </m:oMath>
                  </m:oMathPara>
                </a14:m>
                <a:endParaRPr kumimoji="1" lang="ja-JP" altLang="en-US" sz="1200"/>
              </a:p>
            </xdr:txBody>
          </xdr:sp>
        </mc:Choice>
        <mc:Fallback>
          <xdr:sp macro="" textlink="">
            <xdr:nvSpPr>
              <xdr:cNvPr id="138" name="テキスト ボックス 137">
                <a:extLst>
                  <a:ext uri="{FF2B5EF4-FFF2-40B4-BE49-F238E27FC236}">
                    <a16:creationId xmlns:a16="http://schemas.microsoft.com/office/drawing/2014/main" id="{0CF95E58-FB1F-8B88-E5E5-BBFCD3473F4B}"/>
                  </a:ext>
                </a:extLst>
              </xdr:cNvPr>
              <xdr:cNvSpPr txBox="1"/>
            </xdr:nvSpPr>
            <xdr:spPr>
              <a:xfrm>
                <a:off x="5124536" y="8072114"/>
                <a:ext cx="315057" cy="199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200" b="0" i="0">
                    <a:solidFill>
                      <a:srgbClr val="FF0000"/>
                    </a:solidFill>
                    <a:latin typeface="Cambria Math" panose="02040503050406030204" pitchFamily="18" charset="0"/>
                  </a:rPr>
                  <a:t>𝐼_𝑓</a:t>
                </a:r>
                <a:endParaRPr kumimoji="1" lang="ja-JP" altLang="en-US" sz="1200"/>
              </a:p>
            </xdr:txBody>
          </xdr:sp>
        </mc:Fallback>
      </mc:AlternateContent>
      <mc:AlternateContent xmlns:mc="http://schemas.openxmlformats.org/markup-compatibility/2006">
        <mc:Choice xmlns:a14="http://schemas.microsoft.com/office/drawing/2010/main" Requires="a14">
          <xdr:sp macro="" textlink="">
            <xdr:nvSpPr>
              <xdr:cNvPr id="139" name="テキスト ボックス 138">
                <a:extLst>
                  <a:ext uri="{FF2B5EF4-FFF2-40B4-BE49-F238E27FC236}">
                    <a16:creationId xmlns:a16="http://schemas.microsoft.com/office/drawing/2014/main" id="{8D0BB8BE-DF95-C282-8BFF-56EF90662102}"/>
                  </a:ext>
                </a:extLst>
              </xdr:cNvPr>
              <xdr:cNvSpPr txBox="1"/>
            </xdr:nvSpPr>
            <xdr:spPr>
              <a:xfrm>
                <a:off x="6159355" y="8105301"/>
                <a:ext cx="322385"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𝑓</m:t>
                          </m:r>
                        </m:sub>
                      </m:sSub>
                    </m:oMath>
                  </m:oMathPara>
                </a14:m>
                <a:endParaRPr kumimoji="1" lang="ja-JP" altLang="en-US" sz="1200"/>
              </a:p>
            </xdr:txBody>
          </xdr:sp>
        </mc:Choice>
        <mc:Fallback>
          <xdr:sp macro="" textlink="">
            <xdr:nvSpPr>
              <xdr:cNvPr id="139" name="テキスト ボックス 138">
                <a:extLst>
                  <a:ext uri="{FF2B5EF4-FFF2-40B4-BE49-F238E27FC236}">
                    <a16:creationId xmlns:a16="http://schemas.microsoft.com/office/drawing/2014/main" id="{8D0BB8BE-DF95-C282-8BFF-56EF90662102}"/>
                  </a:ext>
                </a:extLst>
              </xdr:cNvPr>
              <xdr:cNvSpPr txBox="1"/>
            </xdr:nvSpPr>
            <xdr:spPr>
              <a:xfrm>
                <a:off x="6159355" y="8105301"/>
                <a:ext cx="322385" cy="183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rgbClr val="FF0000"/>
                    </a:solidFill>
                    <a:effectLst/>
                    <a:latin typeface="Cambria Math" panose="02040503050406030204" pitchFamily="18" charset="0"/>
                    <a:ea typeface="+mn-ea"/>
                    <a:cs typeface="+mn-cs"/>
                  </a:rPr>
                  <a:t>𝑉_𝑓</a:t>
                </a:r>
                <a:endParaRPr kumimoji="1" lang="ja-JP" altLang="en-US" sz="1200"/>
              </a:p>
            </xdr:txBody>
          </xdr:sp>
        </mc:Fallback>
      </mc:AlternateContent>
      <xdr:cxnSp macro="">
        <xdr:nvCxnSpPr>
          <xdr:cNvPr id="140" name="直線コネクタ 139">
            <a:extLst>
              <a:ext uri="{FF2B5EF4-FFF2-40B4-BE49-F238E27FC236}">
                <a16:creationId xmlns:a16="http://schemas.microsoft.com/office/drawing/2014/main" id="{0D4D9CD8-0858-D9E8-F739-5CC373514AD0}"/>
              </a:ext>
            </a:extLst>
          </xdr:cNvPr>
          <xdr:cNvCxnSpPr/>
        </xdr:nvCxnSpPr>
        <xdr:spPr bwMode="auto">
          <a:xfrm>
            <a:off x="3802500" y="7272618"/>
            <a:ext cx="461597"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41" name="直線矢印コネクタ 140">
            <a:extLst>
              <a:ext uri="{FF2B5EF4-FFF2-40B4-BE49-F238E27FC236}">
                <a16:creationId xmlns:a16="http://schemas.microsoft.com/office/drawing/2014/main" id="{F1D00537-E745-3C44-744C-E2C88F9E8625}"/>
              </a:ext>
            </a:extLst>
          </xdr:cNvPr>
          <xdr:cNvCxnSpPr/>
        </xdr:nvCxnSpPr>
        <xdr:spPr bwMode="auto">
          <a:xfrm>
            <a:off x="4082389" y="7272618"/>
            <a:ext cx="0" cy="748208"/>
          </a:xfrm>
          <a:prstGeom prst="straightConnector1">
            <a:avLst/>
          </a:prstGeom>
          <a:solidFill>
            <a:srgbClr val="FFFFFF"/>
          </a:solidFill>
          <a:ln w="9525" cap="flat" cmpd="sng" algn="ctr">
            <a:solidFill>
              <a:srgbClr val="FF0000"/>
            </a:solidFill>
            <a:prstDash val="solid"/>
            <a:round/>
            <a:headEnd type="arrow"/>
            <a:tailEnd type="arrow"/>
          </a:ln>
          <a:effectLst/>
        </xdr:spPr>
      </xdr:cxnSp>
      <xdr:cxnSp macro="">
        <xdr:nvCxnSpPr>
          <xdr:cNvPr id="142" name="直線コネクタ 141">
            <a:extLst>
              <a:ext uri="{FF2B5EF4-FFF2-40B4-BE49-F238E27FC236}">
                <a16:creationId xmlns:a16="http://schemas.microsoft.com/office/drawing/2014/main" id="{C8958553-368C-82D4-B808-F4FB6DB63A4D}"/>
              </a:ext>
            </a:extLst>
          </xdr:cNvPr>
          <xdr:cNvCxnSpPr/>
        </xdr:nvCxnSpPr>
        <xdr:spPr bwMode="auto">
          <a:xfrm>
            <a:off x="3793708" y="8034015"/>
            <a:ext cx="470389"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43" name="直線コネクタ 142">
            <a:extLst>
              <a:ext uri="{FF2B5EF4-FFF2-40B4-BE49-F238E27FC236}">
                <a16:creationId xmlns:a16="http://schemas.microsoft.com/office/drawing/2014/main" id="{1BDB1A4D-1526-644D-F8F8-A281D4658A0D}"/>
              </a:ext>
            </a:extLst>
          </xdr:cNvPr>
          <xdr:cNvCxnSpPr/>
        </xdr:nvCxnSpPr>
        <xdr:spPr bwMode="auto">
          <a:xfrm>
            <a:off x="3799569" y="8790283"/>
            <a:ext cx="479181"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44" name="直線矢印コネクタ 143">
            <a:extLst>
              <a:ext uri="{FF2B5EF4-FFF2-40B4-BE49-F238E27FC236}">
                <a16:creationId xmlns:a16="http://schemas.microsoft.com/office/drawing/2014/main" id="{9F8D5C0C-7159-3F92-EF2C-39DDB5535813}"/>
              </a:ext>
            </a:extLst>
          </xdr:cNvPr>
          <xdr:cNvCxnSpPr/>
        </xdr:nvCxnSpPr>
        <xdr:spPr bwMode="auto">
          <a:xfrm>
            <a:off x="4143934" y="8797610"/>
            <a:ext cx="0" cy="623433"/>
          </a:xfrm>
          <a:prstGeom prst="straightConnector1">
            <a:avLst/>
          </a:prstGeom>
          <a:solidFill>
            <a:srgbClr val="FFFFFF"/>
          </a:solidFill>
          <a:ln w="9525" cap="flat" cmpd="sng" algn="ctr">
            <a:solidFill>
              <a:srgbClr val="FF0000"/>
            </a:solidFill>
            <a:prstDash val="solid"/>
            <a:round/>
            <a:headEnd type="arrow"/>
            <a:tailEnd type="arrow"/>
          </a:ln>
          <a:effectLst/>
        </xdr:spPr>
      </xdr:cxnSp>
      <xdr:cxnSp macro="">
        <xdr:nvCxnSpPr>
          <xdr:cNvPr id="145" name="直線コネクタ 144">
            <a:extLst>
              <a:ext uri="{FF2B5EF4-FFF2-40B4-BE49-F238E27FC236}">
                <a16:creationId xmlns:a16="http://schemas.microsoft.com/office/drawing/2014/main" id="{1FF636F9-159A-E2CF-0E2A-433AE3C74685}"/>
              </a:ext>
            </a:extLst>
          </xdr:cNvPr>
          <xdr:cNvCxnSpPr/>
        </xdr:nvCxnSpPr>
        <xdr:spPr bwMode="auto">
          <a:xfrm>
            <a:off x="3802500" y="9432767"/>
            <a:ext cx="479181"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46" name="直線矢印コネクタ 145">
            <a:extLst>
              <a:ext uri="{FF2B5EF4-FFF2-40B4-BE49-F238E27FC236}">
                <a16:creationId xmlns:a16="http://schemas.microsoft.com/office/drawing/2014/main" id="{5292299C-7634-E72D-7EFB-9D465A856557}"/>
              </a:ext>
            </a:extLst>
          </xdr:cNvPr>
          <xdr:cNvCxnSpPr/>
        </xdr:nvCxnSpPr>
        <xdr:spPr bwMode="auto">
          <a:xfrm>
            <a:off x="3495373" y="8530694"/>
            <a:ext cx="0" cy="744328"/>
          </a:xfrm>
          <a:prstGeom prst="straightConnector1">
            <a:avLst/>
          </a:prstGeom>
          <a:solidFill>
            <a:srgbClr val="FFFFFF"/>
          </a:solidFill>
          <a:ln w="9525" cap="flat" cmpd="sng" algn="ctr">
            <a:solidFill>
              <a:srgbClr val="FF0000"/>
            </a:solidFill>
            <a:prstDash val="solid"/>
            <a:round/>
            <a:headEnd type="none"/>
            <a:tailEnd type="arrow"/>
          </a:ln>
          <a:effectLst/>
        </xdr:spPr>
      </xdr:cxnSp>
      <xdr:cxnSp macro="">
        <xdr:nvCxnSpPr>
          <xdr:cNvPr id="147" name="直線矢印コネクタ 146">
            <a:extLst>
              <a:ext uri="{FF2B5EF4-FFF2-40B4-BE49-F238E27FC236}">
                <a16:creationId xmlns:a16="http://schemas.microsoft.com/office/drawing/2014/main" id="{67F384F0-CCC2-CAF9-F8B5-096019D69E15}"/>
              </a:ext>
            </a:extLst>
          </xdr:cNvPr>
          <xdr:cNvCxnSpPr/>
        </xdr:nvCxnSpPr>
        <xdr:spPr bwMode="auto">
          <a:xfrm>
            <a:off x="5410286" y="7797138"/>
            <a:ext cx="0" cy="748209"/>
          </a:xfrm>
          <a:prstGeom prst="straightConnector1">
            <a:avLst/>
          </a:prstGeom>
          <a:solidFill>
            <a:srgbClr val="FFFFFF"/>
          </a:solidFill>
          <a:ln w="9525" cap="flat" cmpd="sng" algn="ctr">
            <a:solidFill>
              <a:srgbClr val="FF0000"/>
            </a:solidFill>
            <a:prstDash val="solid"/>
            <a:round/>
            <a:headEnd type="none"/>
            <a:tailEnd type="arrow"/>
          </a:ln>
          <a:effectLst/>
        </xdr:spPr>
      </xdr:cxnSp>
      <xdr:cxnSp macro="">
        <xdr:nvCxnSpPr>
          <xdr:cNvPr id="148" name="直線コネクタ 147">
            <a:extLst>
              <a:ext uri="{FF2B5EF4-FFF2-40B4-BE49-F238E27FC236}">
                <a16:creationId xmlns:a16="http://schemas.microsoft.com/office/drawing/2014/main" id="{9327E5FD-17D6-30A9-E5AE-3E402216184D}"/>
              </a:ext>
            </a:extLst>
          </xdr:cNvPr>
          <xdr:cNvCxnSpPr/>
        </xdr:nvCxnSpPr>
        <xdr:spPr bwMode="auto">
          <a:xfrm>
            <a:off x="5761375" y="7803001"/>
            <a:ext cx="455131"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49" name="直線矢印コネクタ 148">
            <a:extLst>
              <a:ext uri="{FF2B5EF4-FFF2-40B4-BE49-F238E27FC236}">
                <a16:creationId xmlns:a16="http://schemas.microsoft.com/office/drawing/2014/main" id="{CC213E7F-C215-CEAF-03FA-B4030FEBBC5E}"/>
              </a:ext>
            </a:extLst>
          </xdr:cNvPr>
          <xdr:cNvCxnSpPr/>
        </xdr:nvCxnSpPr>
        <xdr:spPr bwMode="auto">
          <a:xfrm>
            <a:off x="6098414" y="7803001"/>
            <a:ext cx="0" cy="748209"/>
          </a:xfrm>
          <a:prstGeom prst="straightConnector1">
            <a:avLst/>
          </a:prstGeom>
          <a:solidFill>
            <a:srgbClr val="FFFFFF"/>
          </a:solidFill>
          <a:ln w="9525" cap="flat" cmpd="sng" algn="ctr">
            <a:solidFill>
              <a:srgbClr val="FF0000"/>
            </a:solidFill>
            <a:prstDash val="solid"/>
            <a:round/>
            <a:headEnd type="arrow"/>
            <a:tailEnd type="arrow"/>
          </a:ln>
          <a:effectLst/>
        </xdr:spPr>
      </xdr:cxnSp>
      <xdr:cxnSp macro="">
        <xdr:nvCxnSpPr>
          <xdr:cNvPr id="150" name="直線コネクタ 149">
            <a:extLst>
              <a:ext uri="{FF2B5EF4-FFF2-40B4-BE49-F238E27FC236}">
                <a16:creationId xmlns:a16="http://schemas.microsoft.com/office/drawing/2014/main" id="{AF1521E0-B249-A93C-73C0-B70979C8C18E}"/>
              </a:ext>
            </a:extLst>
          </xdr:cNvPr>
          <xdr:cNvCxnSpPr/>
        </xdr:nvCxnSpPr>
        <xdr:spPr bwMode="auto">
          <a:xfrm>
            <a:off x="5752583" y="8564399"/>
            <a:ext cx="463923"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xnSp macro="">
        <xdr:nvCxnSpPr>
          <xdr:cNvPr id="151" name="直線矢印コネクタ 150">
            <a:extLst>
              <a:ext uri="{FF2B5EF4-FFF2-40B4-BE49-F238E27FC236}">
                <a16:creationId xmlns:a16="http://schemas.microsoft.com/office/drawing/2014/main" id="{518687AC-9E56-0F4B-A586-E1AA93C50379}"/>
              </a:ext>
            </a:extLst>
          </xdr:cNvPr>
          <xdr:cNvCxnSpPr/>
        </xdr:nvCxnSpPr>
        <xdr:spPr bwMode="auto">
          <a:xfrm>
            <a:off x="6101346" y="8596636"/>
            <a:ext cx="0" cy="748207"/>
          </a:xfrm>
          <a:prstGeom prst="straightConnector1">
            <a:avLst/>
          </a:prstGeom>
          <a:solidFill>
            <a:srgbClr val="FFFFFF"/>
          </a:solidFill>
          <a:ln w="9525" cap="flat" cmpd="sng" algn="ctr">
            <a:solidFill>
              <a:srgbClr val="FF0000"/>
            </a:solidFill>
            <a:prstDash val="solid"/>
            <a:round/>
            <a:headEnd type="arrow"/>
            <a:tailEnd type="arrow"/>
          </a:ln>
          <a:effectLst/>
        </xdr:spPr>
      </xdr:cxnSp>
      <xdr:cxnSp macro="">
        <xdr:nvCxnSpPr>
          <xdr:cNvPr id="152" name="直線コネクタ 151">
            <a:extLst>
              <a:ext uri="{FF2B5EF4-FFF2-40B4-BE49-F238E27FC236}">
                <a16:creationId xmlns:a16="http://schemas.microsoft.com/office/drawing/2014/main" id="{B9207307-CCE7-FB20-4B0D-346261AF793A}"/>
              </a:ext>
            </a:extLst>
          </xdr:cNvPr>
          <xdr:cNvCxnSpPr/>
        </xdr:nvCxnSpPr>
        <xdr:spPr bwMode="auto">
          <a:xfrm>
            <a:off x="5755515" y="9358032"/>
            <a:ext cx="463923"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grpSp>
    <xdr:clientData/>
  </xdr:twoCellAnchor>
  <xdr:oneCellAnchor>
    <xdr:from>
      <xdr:col>17</xdr:col>
      <xdr:colOff>142875</xdr:colOff>
      <xdr:row>56</xdr:row>
      <xdr:rowOff>47625</xdr:rowOff>
    </xdr:from>
    <xdr:ext cx="1839057" cy="184922"/>
    <mc:AlternateContent xmlns:mc="http://schemas.openxmlformats.org/markup-compatibility/2006">
      <mc:Choice xmlns:a14="http://schemas.microsoft.com/office/drawing/2010/main" Requires="a14">
        <xdr:sp macro="" textlink="">
          <xdr:nvSpPr>
            <xdr:cNvPr id="153" name="テキスト ボックス 152">
              <a:extLst>
                <a:ext uri="{FF2B5EF4-FFF2-40B4-BE49-F238E27FC236}">
                  <a16:creationId xmlns:a16="http://schemas.microsoft.com/office/drawing/2014/main" id="{73D315B9-F00C-4744-9D74-6B36667D3E0C}"/>
                </a:ext>
              </a:extLst>
            </xdr:cNvPr>
            <xdr:cNvSpPr txBox="1"/>
          </xdr:nvSpPr>
          <xdr:spPr>
            <a:xfrm>
              <a:off x="10144125" y="11249025"/>
              <a:ext cx="1839057" cy="184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sz="1100" b="0" i="1">
                            <a:solidFill>
                              <a:schemeClr val="tx1"/>
                            </a:solidFill>
                            <a:effectLst/>
                            <a:latin typeface="+mn-lt"/>
                            <a:ea typeface="+mn-ea"/>
                            <a:cs typeface="+mn-cs"/>
                          </a:rPr>
                        </m:ctrlPr>
                      </m:sSubPr>
                      <m:e>
                        <m:r>
                          <a:rPr kumimoji="1" lang="en-US" sz="1100" b="0" i="1">
                            <a:solidFill>
                              <a:schemeClr val="tx1"/>
                            </a:solidFill>
                            <a:effectLst/>
                            <a:latin typeface="+mn-lt"/>
                            <a:ea typeface="+mn-ea"/>
                            <a:cs typeface="+mn-cs"/>
                          </a:rPr>
                          <m:t>𝑉</m:t>
                        </m:r>
                      </m:e>
                      <m:sub>
                        <m:r>
                          <a:rPr kumimoji="1" lang="en-US" sz="1100" b="0" i="1">
                            <a:solidFill>
                              <a:schemeClr val="tx1"/>
                            </a:solidFill>
                            <a:effectLst/>
                            <a:latin typeface="+mn-lt"/>
                            <a:ea typeface="+mn-ea"/>
                            <a:cs typeface="+mn-cs"/>
                          </a:rPr>
                          <m:t>𝑑𝑑</m:t>
                        </m:r>
                      </m:sub>
                    </m:sSub>
                    <m:r>
                      <a:rPr kumimoji="1" lang="en-US" sz="1100" b="0" i="1">
                        <a:solidFill>
                          <a:schemeClr val="tx1"/>
                        </a:solidFill>
                        <a:effectLst/>
                        <a:latin typeface="Cambria Math" panose="02040503050406030204" pitchFamily="18" charset="0"/>
                        <a:ea typeface="+mn-ea"/>
                        <a:cs typeface="+mn-cs"/>
                      </a:rPr>
                      <m:t>=</m:t>
                    </m:r>
                    <m:sSub>
                      <m:sSubPr>
                        <m:ctrlPr>
                          <a:rPr kumimoji="1" lang="en-US" altLang="ja-JP" sz="1200" b="0" i="1">
                            <a:latin typeface="Cambria Math" panose="02040503050406030204" pitchFamily="18" charset="0"/>
                          </a:rPr>
                        </m:ctrlPr>
                      </m:sSubPr>
                      <m:e>
                        <m:r>
                          <a:rPr kumimoji="1" lang="en-US" altLang="ja-JP" sz="1200" b="0" i="1">
                            <a:latin typeface="Cambria Math" panose="02040503050406030204" pitchFamily="18" charset="0"/>
                          </a:rPr>
                          <m:t>𝐼</m:t>
                        </m:r>
                      </m:e>
                      <m:sub>
                        <m:r>
                          <a:rPr kumimoji="1" lang="en-US" altLang="ja-JP" sz="1200" b="0" i="1">
                            <a:latin typeface="Cambria Math" panose="02040503050406030204" pitchFamily="18" charset="0"/>
                          </a:rPr>
                          <m:t>𝑓</m:t>
                        </m:r>
                      </m:sub>
                    </m:sSub>
                    <m:r>
                      <a:rPr kumimoji="1" lang="en-US" sz="1100" b="0" i="1">
                        <a:solidFill>
                          <a:schemeClr val="tx1"/>
                        </a:solidFill>
                        <a:effectLst/>
                        <a:latin typeface="Cambria Math" panose="02040503050406030204" pitchFamily="18" charset="0"/>
                        <a:ea typeface="+mn-ea"/>
                        <a:cs typeface="+mn-cs"/>
                      </a:rPr>
                      <m:t>𝑅</m:t>
                    </m:r>
                    <m:r>
                      <a:rPr kumimoji="1" lang="en-US" sz="1100" b="0" i="1">
                        <a:solidFill>
                          <a:schemeClr val="tx1"/>
                        </a:solidFill>
                        <a:effectLst/>
                        <a:latin typeface="Cambria Math" panose="02040503050406030204" pitchFamily="18" charset="0"/>
                        <a:ea typeface="+mn-ea"/>
                        <a:cs typeface="+mn-cs"/>
                      </a:rPr>
                      <m:t>+</m:t>
                    </m:r>
                    <m:sSub>
                      <m:sSubPr>
                        <m:ctrlPr>
                          <a:rPr kumimoji="1" lang="en-US" altLang="ja-JP" sz="1200" b="0" i="1">
                            <a:latin typeface="Cambria Math" panose="02040503050406030204" pitchFamily="18" charset="0"/>
                          </a:rPr>
                        </m:ctrlPr>
                      </m:sSubPr>
                      <m:e>
                        <m:r>
                          <a:rPr kumimoji="1" lang="en-US" altLang="ja-JP" sz="1200" b="0" i="1">
                            <a:latin typeface="Cambria Math" panose="02040503050406030204" pitchFamily="18" charset="0"/>
                          </a:rPr>
                          <m:t>𝑉</m:t>
                        </m:r>
                      </m:e>
                      <m:sub>
                        <m:r>
                          <a:rPr kumimoji="1" lang="en-US" altLang="ja-JP" sz="1200" b="0" i="1">
                            <a:latin typeface="Cambria Math" panose="02040503050406030204" pitchFamily="18" charset="0"/>
                          </a:rPr>
                          <m:t>𝑓</m:t>
                        </m:r>
                      </m:sub>
                    </m:sSub>
                    <m:r>
                      <a:rPr kumimoji="1" lang="en-US" altLang="ja-JP" sz="12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𝑐𝑒</m:t>
                        </m:r>
                      </m:sub>
                    </m:sSub>
                  </m:oMath>
                </m:oMathPara>
              </a14:m>
              <a:endParaRPr kumimoji="1" lang="ja-JP" altLang="en-US" sz="1200"/>
            </a:p>
          </xdr:txBody>
        </xdr:sp>
      </mc:Choice>
      <mc:Fallback>
        <xdr:sp macro="" textlink="">
          <xdr:nvSpPr>
            <xdr:cNvPr id="153" name="テキスト ボックス 152">
              <a:extLst>
                <a:ext uri="{FF2B5EF4-FFF2-40B4-BE49-F238E27FC236}">
                  <a16:creationId xmlns:a16="http://schemas.microsoft.com/office/drawing/2014/main" id="{73D315B9-F00C-4744-9D74-6B36667D3E0C}"/>
                </a:ext>
              </a:extLst>
            </xdr:cNvPr>
            <xdr:cNvSpPr txBox="1"/>
          </xdr:nvSpPr>
          <xdr:spPr>
            <a:xfrm>
              <a:off x="10144125" y="11249025"/>
              <a:ext cx="1839057" cy="184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sz="1100" b="0" i="0">
                  <a:solidFill>
                    <a:schemeClr val="tx1"/>
                  </a:solidFill>
                  <a:effectLst/>
                  <a:latin typeface="+mn-lt"/>
                  <a:ea typeface="+mn-ea"/>
                  <a:cs typeface="+mn-cs"/>
                </a:rPr>
                <a:t>𝑉_𝑑𝑑</a:t>
              </a:r>
              <a:r>
                <a:rPr kumimoji="1" lang="en-US" sz="1100" b="0" i="0">
                  <a:solidFill>
                    <a:schemeClr val="tx1"/>
                  </a:solidFill>
                  <a:effectLst/>
                  <a:latin typeface="Cambria Math" panose="02040503050406030204" pitchFamily="18" charset="0"/>
                  <a:ea typeface="+mn-ea"/>
                  <a:cs typeface="+mn-cs"/>
                </a:rPr>
                <a:t>=</a:t>
              </a:r>
              <a:r>
                <a:rPr kumimoji="1" lang="en-US" altLang="ja-JP" sz="1200" b="0" i="0">
                  <a:latin typeface="Cambria Math" panose="02040503050406030204" pitchFamily="18" charset="0"/>
                </a:rPr>
                <a:t>𝐼_𝑓</a:t>
              </a:r>
              <a:r>
                <a:rPr kumimoji="1" lang="en-US" altLang="ja-JP" sz="1100" b="0" i="0">
                  <a:solidFill>
                    <a:schemeClr val="tx1"/>
                  </a:solidFill>
                  <a:effectLst/>
                  <a:latin typeface="Cambria Math" panose="02040503050406030204" pitchFamily="18" charset="0"/>
                  <a:ea typeface="+mn-ea"/>
                  <a:cs typeface="+mn-cs"/>
                </a:rPr>
                <a:t> </a:t>
              </a:r>
              <a:r>
                <a:rPr kumimoji="1" lang="en-US" sz="1100" b="0" i="0">
                  <a:solidFill>
                    <a:schemeClr val="tx1"/>
                  </a:solidFill>
                  <a:effectLst/>
                  <a:latin typeface="Cambria Math" panose="02040503050406030204" pitchFamily="18" charset="0"/>
                  <a:ea typeface="+mn-ea"/>
                  <a:cs typeface="+mn-cs"/>
                </a:rPr>
                <a:t>𝑅+</a:t>
              </a:r>
              <a:r>
                <a:rPr kumimoji="1" lang="en-US" altLang="ja-JP" sz="1200" b="0" i="0">
                  <a:latin typeface="Cambria Math" panose="02040503050406030204" pitchFamily="18" charset="0"/>
                </a:rPr>
                <a:t>𝑉_𝑓+</a:t>
              </a:r>
              <a:r>
                <a:rPr kumimoji="1" lang="en-US" sz="1100" b="0" i="0">
                  <a:solidFill>
                    <a:schemeClr val="tx1"/>
                  </a:solidFill>
                  <a:effectLst/>
                  <a:latin typeface="Cambria Math" panose="02040503050406030204" pitchFamily="18" charset="0"/>
                  <a:ea typeface="+mn-ea"/>
                  <a:cs typeface="+mn-cs"/>
                </a:rPr>
                <a:t>𝑉_𝑐𝑒</a:t>
              </a:r>
              <a:endParaRPr kumimoji="1" lang="ja-JP" altLang="en-US" sz="1200"/>
            </a:p>
          </xdr:txBody>
        </xdr:sp>
      </mc:Fallback>
    </mc:AlternateContent>
    <xdr:clientData/>
  </xdr:oneCellAnchor>
  <xdr:twoCellAnchor>
    <xdr:from>
      <xdr:col>16</xdr:col>
      <xdr:colOff>457200</xdr:colOff>
      <xdr:row>45</xdr:row>
      <xdr:rowOff>95250</xdr:rowOff>
    </xdr:from>
    <xdr:to>
      <xdr:col>17</xdr:col>
      <xdr:colOff>619125</xdr:colOff>
      <xdr:row>48</xdr:row>
      <xdr:rowOff>133350</xdr:rowOff>
    </xdr:to>
    <xdr:sp macro="" textlink="">
      <xdr:nvSpPr>
        <xdr:cNvPr id="154" name="矢印: 下 153">
          <a:extLst>
            <a:ext uri="{FF2B5EF4-FFF2-40B4-BE49-F238E27FC236}">
              <a16:creationId xmlns:a16="http://schemas.microsoft.com/office/drawing/2014/main" id="{41CD595C-B1B2-FDB3-4838-1C79F20FD174}"/>
            </a:ext>
          </a:extLst>
        </xdr:cNvPr>
        <xdr:cNvSpPr/>
      </xdr:nvSpPr>
      <xdr:spPr>
        <a:xfrm>
          <a:off x="9591675" y="9096375"/>
          <a:ext cx="1028700" cy="638175"/>
        </a:xfrm>
        <a:prstGeom prst="downArrow">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800100</xdr:colOff>
      <xdr:row>46</xdr:row>
      <xdr:rowOff>9525</xdr:rowOff>
    </xdr:from>
    <xdr:to>
      <xdr:col>23</xdr:col>
      <xdr:colOff>285750</xdr:colOff>
      <xdr:row>48</xdr:row>
      <xdr:rowOff>9525</xdr:rowOff>
    </xdr:to>
    <xdr:sp macro="" textlink="">
      <xdr:nvSpPr>
        <xdr:cNvPr id="155" name="テキスト ボックス 154">
          <a:extLst>
            <a:ext uri="{FF2B5EF4-FFF2-40B4-BE49-F238E27FC236}">
              <a16:creationId xmlns:a16="http://schemas.microsoft.com/office/drawing/2014/main" id="{303FA164-D72E-46D6-A295-405DBDACA9BD}"/>
            </a:ext>
          </a:extLst>
        </xdr:cNvPr>
        <xdr:cNvSpPr txBox="1"/>
      </xdr:nvSpPr>
      <xdr:spPr>
        <a:xfrm>
          <a:off x="10801350" y="9210675"/>
          <a:ext cx="37909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rgbClr val="FF0000"/>
              </a:solidFill>
            </a:rPr>
            <a:t>計算のための条件がもとまったので、次のステップへ</a:t>
          </a:r>
          <a:endParaRPr lang="en-US" altLang="ja-JP" sz="1100">
            <a:solidFill>
              <a:srgbClr val="FF0000"/>
            </a:solidFill>
          </a:endParaRPr>
        </a:p>
      </xdr:txBody>
    </xdr:sp>
    <xdr:clientData/>
  </xdr:twoCellAnchor>
  <xdr:twoCellAnchor>
    <xdr:from>
      <xdr:col>4</xdr:col>
      <xdr:colOff>266701</xdr:colOff>
      <xdr:row>41</xdr:row>
      <xdr:rowOff>142874</xdr:rowOff>
    </xdr:from>
    <xdr:to>
      <xdr:col>29</xdr:col>
      <xdr:colOff>323853</xdr:colOff>
      <xdr:row>44</xdr:row>
      <xdr:rowOff>97795</xdr:rowOff>
    </xdr:to>
    <xdr:sp macro="" textlink="">
      <xdr:nvSpPr>
        <xdr:cNvPr id="156" name="左中かっこ 155">
          <a:extLst>
            <a:ext uri="{FF2B5EF4-FFF2-40B4-BE49-F238E27FC236}">
              <a16:creationId xmlns:a16="http://schemas.microsoft.com/office/drawing/2014/main" id="{26C89D08-0063-7B7C-A403-5C297BF47196}"/>
            </a:ext>
          </a:extLst>
        </xdr:cNvPr>
        <xdr:cNvSpPr/>
      </xdr:nvSpPr>
      <xdr:spPr>
        <a:xfrm rot="16200000">
          <a:off x="9838054" y="-8254"/>
          <a:ext cx="554996" cy="1725930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21</xdr:col>
      <xdr:colOff>466725</xdr:colOff>
      <xdr:row>67</xdr:row>
      <xdr:rowOff>142875</xdr:rowOff>
    </xdr:from>
    <xdr:to>
      <xdr:col>25</xdr:col>
      <xdr:colOff>467108</xdr:colOff>
      <xdr:row>70</xdr:row>
      <xdr:rowOff>66748</xdr:rowOff>
    </xdr:to>
    <xdr:pic>
      <xdr:nvPicPr>
        <xdr:cNvPr id="159" name="図 158">
          <a:extLst>
            <a:ext uri="{FF2B5EF4-FFF2-40B4-BE49-F238E27FC236}">
              <a16:creationId xmlns:a16="http://schemas.microsoft.com/office/drawing/2014/main" id="{739BDF77-73C7-9986-94E1-D361B9C58839}"/>
            </a:ext>
          </a:extLst>
        </xdr:cNvPr>
        <xdr:cNvPicPr>
          <a:picLocks noChangeAspect="1"/>
        </xdr:cNvPicPr>
      </xdr:nvPicPr>
      <xdr:blipFill>
        <a:blip xmlns:r="http://schemas.openxmlformats.org/officeDocument/2006/relationships" r:embed="rId8"/>
        <a:stretch>
          <a:fillRect/>
        </a:stretch>
      </xdr:blipFill>
      <xdr:spPr>
        <a:xfrm>
          <a:off x="13401675" y="13544550"/>
          <a:ext cx="2743583" cy="5239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4EA1-81A5-4C03-820E-2FB5E1FAB3BE}">
  <dimension ref="A1:Y82"/>
  <sheetViews>
    <sheetView showGridLines="0" tabSelected="1" view="pageBreakPreview" topLeftCell="A52" zoomScaleNormal="100" zoomScaleSheetLayoutView="100" workbookViewId="0">
      <selection activeCell="Q59" sqref="Q59"/>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5" width="7.296875" style="4" customWidth="1"/>
    <col min="16" max="18" width="9.09765625" style="4" customWidth="1"/>
    <col min="19" max="19" width="7.296875" style="4" customWidth="1"/>
    <col min="20" max="16384" width="7.19921875" style="4"/>
  </cols>
  <sheetData>
    <row r="1" spans="1:4">
      <c r="A1" s="3" t="s">
        <v>11</v>
      </c>
    </row>
    <row r="2" spans="1:4">
      <c r="A2" s="4"/>
      <c r="B2" s="2" t="s">
        <v>3</v>
      </c>
    </row>
    <row r="3" spans="1:4">
      <c r="A3" s="4"/>
    </row>
    <row r="4" spans="1:4">
      <c r="D4" s="4" t="s">
        <v>12</v>
      </c>
    </row>
    <row r="6" spans="1:4">
      <c r="D6" s="4" t="s">
        <v>14</v>
      </c>
    </row>
    <row r="7" spans="1:4">
      <c r="D7" s="4" t="s">
        <v>13</v>
      </c>
    </row>
    <row r="36" spans="10:21">
      <c r="J36" s="4" t="s">
        <v>9</v>
      </c>
    </row>
    <row r="37" spans="10:21">
      <c r="J37" s="4" t="s">
        <v>15</v>
      </c>
      <c r="P37" s="10" t="s">
        <v>17</v>
      </c>
      <c r="Q37" s="10" t="s">
        <v>18</v>
      </c>
      <c r="R37" s="10" t="s">
        <v>22</v>
      </c>
      <c r="S37" s="10" t="s">
        <v>24</v>
      </c>
      <c r="T37" s="18" t="s">
        <v>19</v>
      </c>
      <c r="U37" s="10" t="s">
        <v>26</v>
      </c>
    </row>
    <row r="38" spans="10:21">
      <c r="J38" s="4" t="s">
        <v>16</v>
      </c>
      <c r="P38" s="11">
        <v>100</v>
      </c>
      <c r="Q38" s="12">
        <v>155</v>
      </c>
      <c r="R38" s="14">
        <v>5.0000000000000001E-3</v>
      </c>
      <c r="S38" s="17">
        <f>P38/Q38</f>
        <v>0.64516129032258063</v>
      </c>
      <c r="T38" s="15">
        <f>R38*S38</f>
        <v>3.2258064516129032E-3</v>
      </c>
      <c r="U38" s="12">
        <v>2.8</v>
      </c>
    </row>
    <row r="39" spans="10:21">
      <c r="J39" s="4" t="s">
        <v>20</v>
      </c>
    </row>
    <row r="40" spans="10:21">
      <c r="J40" s="4" t="s">
        <v>21</v>
      </c>
    </row>
    <row r="41" spans="10:21">
      <c r="J41" s="4" t="s">
        <v>23</v>
      </c>
    </row>
    <row r="54" spans="14:18">
      <c r="N54" s="19" t="s">
        <v>9</v>
      </c>
      <c r="R54" s="19" t="s">
        <v>10</v>
      </c>
    </row>
    <row r="56" spans="14:18">
      <c r="N56" s="20" t="s">
        <v>27</v>
      </c>
    </row>
    <row r="57" spans="14:18">
      <c r="N57" s="20" t="s">
        <v>28</v>
      </c>
    </row>
    <row r="58" spans="14:18">
      <c r="N58" s="20" t="s">
        <v>29</v>
      </c>
    </row>
    <row r="59" spans="14:18">
      <c r="N59" s="20" t="s">
        <v>30</v>
      </c>
    </row>
    <row r="60" spans="14:18">
      <c r="N60" s="20" t="s">
        <v>31</v>
      </c>
    </row>
    <row r="61" spans="14:18">
      <c r="N61" s="20" t="s">
        <v>44</v>
      </c>
    </row>
    <row r="62" spans="14:18">
      <c r="N62" s="4" t="s">
        <v>45</v>
      </c>
    </row>
    <row r="63" spans="14:18">
      <c r="N63" s="4" t="s">
        <v>46</v>
      </c>
    </row>
    <row r="67" spans="6:25">
      <c r="N67" s="4" t="s">
        <v>40</v>
      </c>
    </row>
    <row r="69" spans="6:25">
      <c r="F69" s="4" t="s">
        <v>38</v>
      </c>
      <c r="J69" s="4" t="s">
        <v>39</v>
      </c>
      <c r="T69" s="7"/>
      <c r="U69" s="4" t="s">
        <v>7</v>
      </c>
    </row>
    <row r="70" spans="6:25">
      <c r="T70" s="8"/>
      <c r="U70" s="4" t="s">
        <v>8</v>
      </c>
    </row>
    <row r="72" spans="6:25">
      <c r="N72" s="10" t="s">
        <v>19</v>
      </c>
      <c r="O72" s="10" t="s">
        <v>32</v>
      </c>
      <c r="P72" s="10" t="s">
        <v>33</v>
      </c>
      <c r="Q72" s="10" t="s">
        <v>34</v>
      </c>
      <c r="R72" s="10" t="s">
        <v>25</v>
      </c>
      <c r="S72" s="10" t="s">
        <v>35</v>
      </c>
      <c r="T72" s="10" t="s">
        <v>36</v>
      </c>
      <c r="U72" s="10" t="s">
        <v>37</v>
      </c>
      <c r="W72" s="6" t="s">
        <v>42</v>
      </c>
      <c r="X72" s="6" t="s">
        <v>41</v>
      </c>
      <c r="Y72" s="6" t="s">
        <v>43</v>
      </c>
    </row>
    <row r="73" spans="6:25">
      <c r="N73" s="21">
        <f>T38</f>
        <v>3.2258064516129032E-3</v>
      </c>
      <c r="O73" s="12">
        <v>5</v>
      </c>
      <c r="P73" s="12">
        <v>300</v>
      </c>
      <c r="Q73" s="13">
        <f>N73*P73</f>
        <v>0.967741935483871</v>
      </c>
      <c r="R73" s="12">
        <f>U38</f>
        <v>2.8</v>
      </c>
      <c r="S73" s="12">
        <v>0.01</v>
      </c>
      <c r="T73" s="16">
        <f>SUM(Q73:S73)</f>
        <v>3.7777419354838706</v>
      </c>
      <c r="U73" s="22">
        <f>O73-T73</f>
        <v>1.2222580645161294</v>
      </c>
      <c r="W73" s="23">
        <f>N73*R73</f>
        <v>9.0322580645161282E-3</v>
      </c>
      <c r="X73" s="9">
        <v>340</v>
      </c>
      <c r="Y73" s="24">
        <f>X73*W73</f>
        <v>3.0709677419354837</v>
      </c>
    </row>
    <row r="74" spans="6:25">
      <c r="N74" s="15">
        <f>N73</f>
        <v>3.2258064516129032E-3</v>
      </c>
      <c r="O74" s="13">
        <f>O73</f>
        <v>5</v>
      </c>
      <c r="P74" s="12">
        <v>350</v>
      </c>
      <c r="Q74" s="13">
        <f t="shared" ref="Q74:Q82" si="0">N74*P74</f>
        <v>1.1290322580645162</v>
      </c>
      <c r="R74" s="13">
        <f>R73</f>
        <v>2.8</v>
      </c>
      <c r="S74" s="13">
        <f>S73</f>
        <v>0.01</v>
      </c>
      <c r="T74" s="16">
        <f t="shared" ref="T74:T82" si="1">SUM(Q74:S74)</f>
        <v>3.9390322580645156</v>
      </c>
      <c r="U74" s="22">
        <f t="shared" ref="U74:U82" si="2">O74-T74</f>
        <v>1.0609677419354844</v>
      </c>
      <c r="W74" s="23">
        <f t="shared" ref="W74:W82" si="3">N74*R74</f>
        <v>9.0322580645161282E-3</v>
      </c>
      <c r="X74" s="9">
        <v>340</v>
      </c>
      <c r="Y74" s="24">
        <f t="shared" ref="Y74:Y82" si="4">X74*W74</f>
        <v>3.0709677419354837</v>
      </c>
    </row>
    <row r="75" spans="6:25">
      <c r="N75" s="15">
        <f t="shared" ref="N75:N82" si="5">N74</f>
        <v>3.2258064516129032E-3</v>
      </c>
      <c r="O75" s="13">
        <f t="shared" ref="O75:O82" si="6">O74</f>
        <v>5</v>
      </c>
      <c r="P75" s="12">
        <v>400</v>
      </c>
      <c r="Q75" s="13">
        <f t="shared" si="0"/>
        <v>1.2903225806451613</v>
      </c>
      <c r="R75" s="13">
        <f t="shared" ref="R75:S82" si="7">R74</f>
        <v>2.8</v>
      </c>
      <c r="S75" s="13">
        <f t="shared" si="7"/>
        <v>0.01</v>
      </c>
      <c r="T75" s="16">
        <f t="shared" si="1"/>
        <v>4.1003225806451606</v>
      </c>
      <c r="U75" s="22">
        <f t="shared" si="2"/>
        <v>0.89967741935483936</v>
      </c>
      <c r="W75" s="23">
        <f t="shared" si="3"/>
        <v>9.0322580645161282E-3</v>
      </c>
      <c r="X75" s="9">
        <v>340</v>
      </c>
      <c r="Y75" s="24">
        <f t="shared" si="4"/>
        <v>3.0709677419354837</v>
      </c>
    </row>
    <row r="76" spans="6:25">
      <c r="N76" s="15">
        <f t="shared" si="5"/>
        <v>3.2258064516129032E-3</v>
      </c>
      <c r="O76" s="13">
        <f t="shared" si="6"/>
        <v>5</v>
      </c>
      <c r="P76" s="12">
        <v>450</v>
      </c>
      <c r="Q76" s="13">
        <f t="shared" si="0"/>
        <v>1.4516129032258065</v>
      </c>
      <c r="R76" s="13">
        <f t="shared" si="7"/>
        <v>2.8</v>
      </c>
      <c r="S76" s="13">
        <f t="shared" si="7"/>
        <v>0.01</v>
      </c>
      <c r="T76" s="16">
        <f t="shared" si="1"/>
        <v>4.2616129032258065</v>
      </c>
      <c r="U76" s="22">
        <f t="shared" si="2"/>
        <v>0.73838709677419345</v>
      </c>
      <c r="W76" s="23">
        <f t="shared" si="3"/>
        <v>9.0322580645161282E-3</v>
      </c>
      <c r="X76" s="9">
        <v>340</v>
      </c>
      <c r="Y76" s="24">
        <f t="shared" si="4"/>
        <v>3.0709677419354837</v>
      </c>
    </row>
    <row r="77" spans="6:25">
      <c r="N77" s="15">
        <f t="shared" si="5"/>
        <v>3.2258064516129032E-3</v>
      </c>
      <c r="O77" s="13">
        <f t="shared" si="6"/>
        <v>5</v>
      </c>
      <c r="P77" s="12">
        <v>500</v>
      </c>
      <c r="Q77" s="13">
        <f t="shared" si="0"/>
        <v>1.6129032258064515</v>
      </c>
      <c r="R77" s="13">
        <f t="shared" si="7"/>
        <v>2.8</v>
      </c>
      <c r="S77" s="13">
        <f t="shared" si="7"/>
        <v>0.01</v>
      </c>
      <c r="T77" s="16">
        <f t="shared" si="1"/>
        <v>4.4229032258064507</v>
      </c>
      <c r="U77" s="22">
        <f t="shared" si="2"/>
        <v>0.57709677419354932</v>
      </c>
      <c r="W77" s="23">
        <f t="shared" si="3"/>
        <v>9.0322580645161282E-3</v>
      </c>
      <c r="X77" s="9">
        <v>340</v>
      </c>
      <c r="Y77" s="24">
        <f t="shared" si="4"/>
        <v>3.0709677419354837</v>
      </c>
    </row>
    <row r="78" spans="6:25">
      <c r="N78" s="15">
        <f t="shared" si="5"/>
        <v>3.2258064516129032E-3</v>
      </c>
      <c r="O78" s="13">
        <f t="shared" si="6"/>
        <v>5</v>
      </c>
      <c r="P78" s="12">
        <v>550</v>
      </c>
      <c r="Q78" s="13">
        <f t="shared" si="0"/>
        <v>1.7741935483870968</v>
      </c>
      <c r="R78" s="13">
        <f t="shared" si="7"/>
        <v>2.8</v>
      </c>
      <c r="S78" s="13">
        <f t="shared" si="7"/>
        <v>0.01</v>
      </c>
      <c r="T78" s="16">
        <f t="shared" si="1"/>
        <v>4.5841935483870966</v>
      </c>
      <c r="U78" s="22">
        <f t="shared" si="2"/>
        <v>0.41580645161290342</v>
      </c>
      <c r="W78" s="23">
        <f t="shared" si="3"/>
        <v>9.0322580645161282E-3</v>
      </c>
      <c r="X78" s="9">
        <v>340</v>
      </c>
      <c r="Y78" s="24">
        <f t="shared" si="4"/>
        <v>3.0709677419354837</v>
      </c>
    </row>
    <row r="79" spans="6:25">
      <c r="N79" s="15">
        <f t="shared" si="5"/>
        <v>3.2258064516129032E-3</v>
      </c>
      <c r="O79" s="13">
        <f t="shared" si="6"/>
        <v>5</v>
      </c>
      <c r="P79" s="12">
        <v>600</v>
      </c>
      <c r="Q79" s="13">
        <f t="shared" si="0"/>
        <v>1.935483870967742</v>
      </c>
      <c r="R79" s="13">
        <f t="shared" si="7"/>
        <v>2.8</v>
      </c>
      <c r="S79" s="13">
        <f t="shared" si="7"/>
        <v>0.01</v>
      </c>
      <c r="T79" s="16">
        <f t="shared" si="1"/>
        <v>4.7454838709677416</v>
      </c>
      <c r="U79" s="22">
        <f t="shared" si="2"/>
        <v>0.2545161290322584</v>
      </c>
      <c r="W79" s="23">
        <f t="shared" si="3"/>
        <v>9.0322580645161282E-3</v>
      </c>
      <c r="X79" s="9">
        <v>340</v>
      </c>
      <c r="Y79" s="24">
        <f t="shared" si="4"/>
        <v>3.0709677419354837</v>
      </c>
    </row>
    <row r="80" spans="6:25">
      <c r="N80" s="15">
        <f t="shared" si="5"/>
        <v>3.2258064516129032E-3</v>
      </c>
      <c r="O80" s="13">
        <f t="shared" si="6"/>
        <v>5</v>
      </c>
      <c r="P80" s="12">
        <v>650</v>
      </c>
      <c r="Q80" s="13">
        <f t="shared" si="0"/>
        <v>2.096774193548387</v>
      </c>
      <c r="R80" s="13">
        <f t="shared" si="7"/>
        <v>2.8</v>
      </c>
      <c r="S80" s="13">
        <f t="shared" si="7"/>
        <v>0.01</v>
      </c>
      <c r="T80" s="16">
        <f t="shared" si="1"/>
        <v>4.9067741935483866</v>
      </c>
      <c r="U80" s="22">
        <f t="shared" si="2"/>
        <v>9.322580645161338E-2</v>
      </c>
      <c r="W80" s="23">
        <f t="shared" si="3"/>
        <v>9.0322580645161282E-3</v>
      </c>
      <c r="X80" s="9">
        <v>340</v>
      </c>
      <c r="Y80" s="24">
        <f t="shared" si="4"/>
        <v>3.0709677419354837</v>
      </c>
    </row>
    <row r="81" spans="14:25">
      <c r="N81" s="15">
        <f t="shared" si="5"/>
        <v>3.2258064516129032E-3</v>
      </c>
      <c r="O81" s="13">
        <f t="shared" si="6"/>
        <v>5</v>
      </c>
      <c r="P81" s="12">
        <v>700</v>
      </c>
      <c r="Q81" s="13">
        <f t="shared" si="0"/>
        <v>2.2580645161290325</v>
      </c>
      <c r="R81" s="13">
        <f t="shared" si="7"/>
        <v>2.8</v>
      </c>
      <c r="S81" s="13">
        <f t="shared" si="7"/>
        <v>0.01</v>
      </c>
      <c r="T81" s="16">
        <f t="shared" si="1"/>
        <v>5.0680645161290325</v>
      </c>
      <c r="U81" s="22">
        <f t="shared" si="2"/>
        <v>-6.8064516129032526E-2</v>
      </c>
      <c r="W81" s="23">
        <f t="shared" si="3"/>
        <v>9.0322580645161282E-3</v>
      </c>
      <c r="X81" s="9">
        <v>340</v>
      </c>
      <c r="Y81" s="24">
        <f t="shared" si="4"/>
        <v>3.0709677419354837</v>
      </c>
    </row>
    <row r="82" spans="14:25">
      <c r="N82" s="15">
        <f t="shared" si="5"/>
        <v>3.2258064516129032E-3</v>
      </c>
      <c r="O82" s="13">
        <f t="shared" si="6"/>
        <v>5</v>
      </c>
      <c r="P82" s="12">
        <v>750</v>
      </c>
      <c r="Q82" s="13">
        <f t="shared" si="0"/>
        <v>2.4193548387096775</v>
      </c>
      <c r="R82" s="13">
        <f t="shared" si="7"/>
        <v>2.8</v>
      </c>
      <c r="S82" s="13">
        <f t="shared" si="7"/>
        <v>0.01</v>
      </c>
      <c r="T82" s="16">
        <f t="shared" si="1"/>
        <v>5.2293548387096767</v>
      </c>
      <c r="U82" s="22">
        <f t="shared" si="2"/>
        <v>-0.22935483870967666</v>
      </c>
      <c r="W82" s="23">
        <f t="shared" si="3"/>
        <v>9.0322580645161282E-3</v>
      </c>
      <c r="X82" s="9">
        <v>340</v>
      </c>
      <c r="Y82" s="24">
        <f t="shared" si="4"/>
        <v>3.0709677419354837</v>
      </c>
    </row>
  </sheetData>
  <hyperlinks>
    <hyperlink ref="B2" r:id="rId1" xr:uid="{3264EC11-BC80-4D23-81C3-F95252B7FF20}"/>
  </hyperlinks>
  <pageMargins left="0.75" right="0.75" top="1" bottom="1" header="0.51200000000000001" footer="0.51200000000000001"/>
  <pageSetup paperSize="9" scale="2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LED点灯回路</vt:lpstr>
      <vt:lpstr>LED点灯回路!Print_Area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2024-04-16T06:38:06Z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